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705"/>
  <workbookPr filterPrivacy="1" updateLinks="never" autoCompressPictures="0"/>
  <bookViews>
    <workbookView xWindow="0" yWindow="0" windowWidth="24800" windowHeight="15600" tabRatio="815"/>
  </bookViews>
  <sheets>
    <sheet name="指示書管理表 (見本)" sheetId="57" r:id="rId1"/>
    <sheet name="指示書管理表" sheetId="5" r:id="rId2"/>
    <sheet name="普通" sheetId="7" r:id="rId3"/>
    <sheet name="精神" sheetId="47" r:id="rId4"/>
    <sheet name="特指" sheetId="48" r:id="rId5"/>
    <sheet name="点滴" sheetId="49" r:id="rId6"/>
    <sheet name="普通(複数）" sheetId="50" r:id="rId7"/>
    <sheet name="精神（複数）" sheetId="51" r:id="rId8"/>
    <sheet name="プルダウン" sheetId="4" r:id="rId9"/>
  </sheets>
  <definedNames>
    <definedName name="_xlnm.Print_Area" localSheetId="1">指示書管理表!$A$1:$Q$22</definedName>
    <definedName name="_xlnm.Print_Area" localSheetId="0">'指示書管理表 (見本)'!$A$1:$Q$9</definedName>
    <definedName name="_xlnm.Print_Area" localSheetId="3">精神!$A$1:$T$38</definedName>
    <definedName name="_xlnm.Print_Area" localSheetId="7">'精神（複数）'!$A$1:$T$42</definedName>
    <definedName name="_xlnm.Print_Area" localSheetId="5">点滴!$A$1:$T$38</definedName>
    <definedName name="_xlnm.Print_Area" localSheetId="4">特指!$A$1:$T$38</definedName>
    <definedName name="_xlnm.Print_Area" localSheetId="2">普通!$A$1:$T$40</definedName>
    <definedName name="_xlnm.Print_Area" localSheetId="6">'普通(複数）'!$A$1:$T$37</definedName>
    <definedName name="保険" localSheetId="0">#REF!</definedName>
    <definedName name="保険">#REF!</definedName>
  </definedNames>
  <calcPr calcId="140001" concurrentCalc="0"/>
  <fileRecoveryPr autoRecover="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51" l="1"/>
  <c r="F33" i="51"/>
  <c r="F30" i="51"/>
  <c r="F27" i="51"/>
  <c r="F24" i="51"/>
  <c r="B3" i="51"/>
  <c r="F36" i="50"/>
  <c r="F33" i="50"/>
  <c r="F30" i="50"/>
  <c r="F27" i="50"/>
  <c r="F24" i="50"/>
  <c r="B3" i="50"/>
  <c r="F24" i="49"/>
  <c r="B3" i="49"/>
  <c r="F24" i="48"/>
  <c r="B3" i="48"/>
  <c r="F24" i="47"/>
  <c r="B3" i="47"/>
  <c r="F24" i="7"/>
  <c r="B3" i="7"/>
  <c r="O9" i="57"/>
  <c r="Q1" i="57"/>
  <c r="P4" i="57"/>
  <c r="O4" i="57"/>
  <c r="E4" i="57"/>
  <c r="B4" i="57"/>
  <c r="P6" i="57"/>
  <c r="O6" i="57"/>
  <c r="E6" i="57"/>
  <c r="B6" i="57"/>
  <c r="P5" i="57"/>
  <c r="O5" i="57"/>
  <c r="E5" i="57"/>
  <c r="B5" i="57"/>
  <c r="P7" i="57"/>
  <c r="O7" i="57"/>
  <c r="E7" i="57"/>
  <c r="B7" i="57"/>
  <c r="P9" i="57"/>
  <c r="E9" i="57"/>
  <c r="B9" i="57"/>
  <c r="P3" i="57"/>
  <c r="O3" i="57"/>
  <c r="E3" i="57"/>
  <c r="B3" i="57"/>
  <c r="P8" i="57"/>
  <c r="O8" i="57"/>
  <c r="E8" i="57"/>
  <c r="B8" i="57"/>
  <c r="P3" i="5"/>
  <c r="B13" i="5"/>
  <c r="B14" i="5"/>
  <c r="O35" i="51"/>
  <c r="F35" i="51"/>
  <c r="P4" i="5"/>
  <c r="O32" i="51"/>
  <c r="F32" i="51"/>
  <c r="O29" i="51"/>
  <c r="F29" i="51"/>
  <c r="O26" i="51"/>
  <c r="F26" i="51"/>
  <c r="O23" i="51"/>
  <c r="F23" i="51"/>
  <c r="O2" i="51"/>
  <c r="O2" i="50"/>
  <c r="O23" i="49"/>
  <c r="F23" i="49"/>
  <c r="O2" i="49"/>
  <c r="O23" i="48"/>
  <c r="F23" i="48"/>
  <c r="O2" i="48"/>
  <c r="O3" i="5"/>
  <c r="O23" i="47"/>
  <c r="F23" i="47"/>
  <c r="O2" i="47"/>
  <c r="O35" i="50"/>
  <c r="O32" i="50"/>
  <c r="O29" i="50"/>
  <c r="O26" i="50"/>
  <c r="P5" i="5"/>
  <c r="P6" i="5"/>
  <c r="P7" i="5"/>
  <c r="P8" i="5"/>
  <c r="P9" i="5"/>
  <c r="P10" i="5"/>
  <c r="P11" i="5"/>
  <c r="P12" i="5"/>
  <c r="P13" i="5"/>
  <c r="P14" i="5"/>
  <c r="P15" i="5"/>
  <c r="P16" i="5"/>
  <c r="P17" i="5"/>
  <c r="P18" i="5"/>
  <c r="P19" i="5"/>
  <c r="P20" i="5"/>
  <c r="P21" i="5"/>
  <c r="P22" i="5"/>
  <c r="O2" i="7"/>
  <c r="O23" i="50"/>
  <c r="O23" i="7"/>
  <c r="B3" i="5"/>
  <c r="B4" i="5"/>
  <c r="B5" i="5"/>
  <c r="B6" i="5"/>
  <c r="B7" i="5"/>
  <c r="Q1" i="5"/>
  <c r="E3" i="5"/>
  <c r="E4" i="5"/>
  <c r="O4" i="5"/>
  <c r="E5" i="5"/>
  <c r="O5" i="5"/>
  <c r="E6" i="5"/>
  <c r="O6" i="5"/>
  <c r="E7" i="5"/>
  <c r="O7" i="5"/>
  <c r="B8" i="5"/>
  <c r="E8" i="5"/>
  <c r="O8" i="5"/>
  <c r="B9" i="5"/>
  <c r="E9" i="5"/>
  <c r="O9" i="5"/>
  <c r="B10" i="5"/>
  <c r="E10" i="5"/>
  <c r="O10" i="5"/>
  <c r="B11" i="5"/>
  <c r="E11" i="5"/>
  <c r="O11" i="5"/>
  <c r="B12" i="5"/>
  <c r="E12" i="5"/>
  <c r="O12" i="5"/>
  <c r="E13" i="5"/>
  <c r="O13" i="5"/>
  <c r="E14" i="5"/>
  <c r="O14" i="5"/>
  <c r="B15" i="5"/>
  <c r="E15" i="5"/>
  <c r="O15" i="5"/>
  <c r="B16" i="5"/>
  <c r="E16" i="5"/>
  <c r="O16" i="5"/>
  <c r="B17" i="5"/>
  <c r="E17" i="5"/>
  <c r="O17" i="5"/>
  <c r="B18" i="5"/>
  <c r="E18" i="5"/>
  <c r="O18" i="5"/>
  <c r="B19" i="5"/>
  <c r="E19" i="5"/>
  <c r="O19" i="5"/>
  <c r="B20" i="5"/>
  <c r="E20" i="5"/>
  <c r="O20" i="5"/>
  <c r="B21" i="5"/>
  <c r="E21" i="5"/>
  <c r="O21" i="5"/>
  <c r="B22" i="5"/>
  <c r="E22" i="5"/>
  <c r="O22" i="5"/>
  <c r="F29" i="50"/>
  <c r="F32" i="50"/>
  <c r="F26" i="50"/>
  <c r="F35" i="50"/>
  <c r="F23" i="50"/>
  <c r="F23" i="7"/>
</calcChain>
</file>

<file path=xl/sharedStrings.xml><?xml version="1.0" encoding="utf-8"?>
<sst xmlns="http://schemas.openxmlformats.org/spreadsheetml/2006/main" count="260" uniqueCount="87">
  <si>
    <t>生年月日</t>
    <rPh sb="0" eb="2">
      <t>セイネン</t>
    </rPh>
    <rPh sb="2" eb="4">
      <t>ガッピ</t>
    </rPh>
    <phoneticPr fontId="2"/>
  </si>
  <si>
    <t>屋外</t>
    <rPh sb="0" eb="2">
      <t>オクガイ</t>
    </rPh>
    <phoneticPr fontId="2"/>
  </si>
  <si>
    <t>以上</t>
    <rPh sb="0" eb="2">
      <t>イジョウ</t>
    </rPh>
    <phoneticPr fontId="2"/>
  </si>
  <si>
    <t>訪問看護指示期間</t>
    <rPh sb="0" eb="2">
      <t>ホウモン</t>
    </rPh>
    <rPh sb="2" eb="4">
      <t>カンゴ</t>
    </rPh>
    <rPh sb="4" eb="6">
      <t>シジ</t>
    </rPh>
    <rPh sb="6" eb="8">
      <t>キカン</t>
    </rPh>
    <phoneticPr fontId="2"/>
  </si>
  <si>
    <t>様</t>
    <rPh sb="0" eb="1">
      <t>サマ</t>
    </rPh>
    <phoneticPr fontId="2"/>
  </si>
  <si>
    <t>記</t>
    <rPh sb="0" eb="1">
      <t>キ</t>
    </rPh>
    <phoneticPr fontId="2"/>
  </si>
  <si>
    <t>次回指示書依頼開始日</t>
    <rPh sb="0" eb="2">
      <t>ジカイ</t>
    </rPh>
    <rPh sb="2" eb="5">
      <t>シジショ</t>
    </rPh>
    <rPh sb="5" eb="7">
      <t>イライ</t>
    </rPh>
    <rPh sb="7" eb="10">
      <t>カイシビ</t>
    </rPh>
    <phoneticPr fontId="2"/>
  </si>
  <si>
    <t xml:space="preserve"> </t>
    <phoneticPr fontId="2"/>
  </si>
  <si>
    <t>指示書有効期限
開始日</t>
    <rPh sb="0" eb="3">
      <t>シジショ</t>
    </rPh>
    <rPh sb="3" eb="5">
      <t>ユウコウ</t>
    </rPh>
    <rPh sb="5" eb="7">
      <t>キゲン</t>
    </rPh>
    <rPh sb="8" eb="11">
      <t>カイシビ</t>
    </rPh>
    <phoneticPr fontId="2"/>
  </si>
  <si>
    <t>指示書有効期限
終了日</t>
    <rPh sb="0" eb="2">
      <t>シジショ2</t>
    </rPh>
    <rPh sb="8" eb="10">
      <t>シュウリョウ</t>
    </rPh>
    <rPh sb="10" eb="11">
      <t>ビ</t>
    </rPh>
    <phoneticPr fontId="2"/>
  </si>
  <si>
    <t>期限残日数</t>
    <rPh sb="0" eb="2">
      <t>キゲン</t>
    </rPh>
    <rPh sb="2" eb="3">
      <t>ザン</t>
    </rPh>
    <rPh sb="3" eb="5">
      <t>ニッスウ</t>
    </rPh>
    <phoneticPr fontId="2"/>
  </si>
  <si>
    <t>×</t>
  </si>
  <si>
    <t>精神</t>
    <rPh sb="0" eb="2">
      <t>セイシン</t>
    </rPh>
    <phoneticPr fontId="2"/>
  </si>
  <si>
    <t>　</t>
    <phoneticPr fontId="2"/>
  </si>
  <si>
    <t>生年月日</t>
    <rPh sb="0" eb="4">
      <t>セイネンガッp</t>
    </rPh>
    <phoneticPr fontId="2"/>
  </si>
  <si>
    <t>利用者氏名</t>
    <rPh sb="0" eb="5">
      <t>リヨ</t>
    </rPh>
    <phoneticPr fontId="3"/>
  </si>
  <si>
    <t>年齢</t>
    <rPh sb="0" eb="2">
      <t>ネンレ</t>
    </rPh>
    <phoneticPr fontId="2"/>
  </si>
  <si>
    <t>No</t>
    <phoneticPr fontId="2"/>
  </si>
  <si>
    <t>普通</t>
    <rPh sb="0" eb="2">
      <t>フツ</t>
    </rPh>
    <phoneticPr fontId="2"/>
  </si>
  <si>
    <t>特指</t>
    <rPh sb="0" eb="1">
      <t>トクベt</t>
    </rPh>
    <rPh sb="1" eb="2">
      <t>シj</t>
    </rPh>
    <phoneticPr fontId="2"/>
  </si>
  <si>
    <t>点滴</t>
    <rPh sb="0" eb="2">
      <t>テンテk</t>
    </rPh>
    <phoneticPr fontId="2"/>
  </si>
  <si>
    <t>訪問　太郎</t>
    <rPh sb="0" eb="2">
      <t>ホウモン</t>
    </rPh>
    <rPh sb="3" eb="5">
      <t>タロ</t>
    </rPh>
    <phoneticPr fontId="2"/>
  </si>
  <si>
    <t>指示書依頼先</t>
    <rPh sb="0" eb="6">
      <t>シj</t>
    </rPh>
    <phoneticPr fontId="2"/>
  </si>
  <si>
    <t>訪問　花子</t>
    <rPh sb="0" eb="2">
      <t>ホウモン</t>
    </rPh>
    <rPh sb="3" eb="5">
      <t>ハナk</t>
    </rPh>
    <phoneticPr fontId="2"/>
  </si>
  <si>
    <t>性別</t>
    <rPh sb="0" eb="2">
      <t>セイベt</t>
    </rPh>
    <phoneticPr fontId="2"/>
  </si>
  <si>
    <t>性別</t>
    <rPh sb="0" eb="2">
      <t>セイベt</t>
    </rPh>
    <phoneticPr fontId="2"/>
  </si>
  <si>
    <t>備考</t>
    <rPh sb="0" eb="2">
      <t>ビコ</t>
    </rPh>
    <phoneticPr fontId="2"/>
  </si>
  <si>
    <t>種類</t>
    <rPh sb="0" eb="2">
      <t>シュル</t>
    </rPh>
    <phoneticPr fontId="2"/>
  </si>
  <si>
    <t>男</t>
    <rPh sb="0" eb="1">
      <t>オトk</t>
    </rPh>
    <phoneticPr fontId="2"/>
  </si>
  <si>
    <t>女</t>
    <rPh sb="0" eb="1">
      <t>オンン</t>
    </rPh>
    <phoneticPr fontId="2"/>
  </si>
  <si>
    <t>〇〇病院</t>
    <rPh sb="2" eb="4">
      <t>ビョ</t>
    </rPh>
    <phoneticPr fontId="2"/>
  </si>
  <si>
    <t>〇〇クリニック</t>
    <phoneticPr fontId="2"/>
  </si>
  <si>
    <t>○</t>
  </si>
  <si>
    <t>○</t>
    <phoneticPr fontId="2"/>
  </si>
  <si>
    <t>×</t>
    <phoneticPr fontId="2"/>
  </si>
  <si>
    <t>残日数通知</t>
    <rPh sb="0" eb="1">
      <t>ザン</t>
    </rPh>
    <rPh sb="1" eb="3">
      <t>ニッスウ</t>
    </rPh>
    <rPh sb="3" eb="5">
      <t>ツウt</t>
    </rPh>
    <phoneticPr fontId="2"/>
  </si>
  <si>
    <t>（自動入力）</t>
    <rPh sb="1" eb="5">
      <t>ジド</t>
    </rPh>
    <phoneticPr fontId="2"/>
  </si>
  <si>
    <t>指示書
種類</t>
    <rPh sb="0" eb="6">
      <t>シj2</t>
    </rPh>
    <phoneticPr fontId="2"/>
  </si>
  <si>
    <t>特記事項</t>
    <rPh sb="0" eb="4">
      <t>トッキジk3</t>
    </rPh>
    <phoneticPr fontId="2"/>
  </si>
  <si>
    <t>リハビリ
許可</t>
    <rPh sb="5" eb="7">
      <t>キョk</t>
    </rPh>
    <phoneticPr fontId="3"/>
  </si>
  <si>
    <t>屋外リハ
許可</t>
    <rPh sb="0" eb="2">
      <t>オクガイ</t>
    </rPh>
    <rPh sb="5" eb="7">
      <t>キョk</t>
    </rPh>
    <phoneticPr fontId="3"/>
  </si>
  <si>
    <t>難病：パーキンソン病（ヤールⅢ、生活障害Ⅱ）</t>
    <rPh sb="0" eb="2">
      <t>ナンビョ</t>
    </rPh>
    <rPh sb="9" eb="10">
      <t>ビョ</t>
    </rPh>
    <rPh sb="16" eb="20">
      <t>セイカツsy</t>
    </rPh>
    <phoneticPr fontId="2"/>
  </si>
  <si>
    <r>
      <t>（自動入力）
30日切ると</t>
    </r>
    <r>
      <rPr>
        <sz val="11"/>
        <color rgb="FFFF0000"/>
        <rFont val="游ゴシック"/>
        <charset val="128"/>
        <scheme val="minor"/>
      </rPr>
      <t>赤文字</t>
    </r>
    <rPh sb="1" eb="5">
      <t>ジド</t>
    </rPh>
    <rPh sb="9" eb="10">
      <t>ニt</t>
    </rPh>
    <rPh sb="10" eb="11">
      <t>キ</t>
    </rPh>
    <rPh sb="13" eb="16">
      <t>アカm</t>
    </rPh>
    <phoneticPr fontId="2"/>
  </si>
  <si>
    <t>←「指示書管理表」のNoを入力</t>
    <rPh sb="2" eb="10">
      <t>シj</t>
    </rPh>
    <rPh sb="13" eb="15">
      <t>ニュウリョk</t>
    </rPh>
    <phoneticPr fontId="2"/>
  </si>
  <si>
    <t>No</t>
    <phoneticPr fontId="2"/>
  </si>
  <si>
    <t>No</t>
    <phoneticPr fontId="2"/>
  </si>
  <si>
    <t>No</t>
    <phoneticPr fontId="2"/>
  </si>
  <si>
    <t>No</t>
    <phoneticPr fontId="2"/>
  </si>
  <si>
    <t>No</t>
    <phoneticPr fontId="2"/>
  </si>
  <si>
    <t>No</t>
    <phoneticPr fontId="2"/>
  </si>
  <si>
    <t>リハビリ</t>
    <phoneticPr fontId="2"/>
  </si>
  <si>
    <t>〇〇訪問看護ステーション</t>
    <rPh sb="2" eb="12">
      <t>ホウモンカンg</t>
    </rPh>
    <phoneticPr fontId="2"/>
  </si>
  <si>
    <t>東京都〇〇区〇〇1-1-1</t>
    <rPh sb="0" eb="3">
      <t>トウキョ</t>
    </rPh>
    <rPh sb="5" eb="6">
      <t>ク</t>
    </rPh>
    <phoneticPr fontId="2"/>
  </si>
  <si>
    <t>TEL：00-0000-0000 FAX：00-0000-0000</t>
    <phoneticPr fontId="2"/>
  </si>
  <si>
    <t>管理者　〇〇　〇〇</t>
    <rPh sb="0" eb="3">
      <t>カンr</t>
    </rPh>
    <phoneticPr fontId="2"/>
  </si>
  <si>
    <t>訪問看護指示書発行のお願い</t>
    <phoneticPr fontId="2"/>
  </si>
  <si>
    <t>拝啓　時下ますますご清栄のこととお喜び申し上げます。平素は特別のご高配を賜り、誠にありがとうございます。
　早速ではございますが、下記ご利用者様の訪問看護指示書のご発行をお願いしたく存じます。
　お手数をおかけしますが、何卒よろしくお願い申し上げます。</t>
    <phoneticPr fontId="2"/>
  </si>
  <si>
    <t>敬具</t>
    <rPh sb="0" eb="2">
      <t>ケ</t>
    </rPh>
    <phoneticPr fontId="2"/>
  </si>
  <si>
    <t>ご担当先生</t>
    <rPh sb="1" eb="5">
      <t>タント</t>
    </rPh>
    <phoneticPr fontId="2"/>
  </si>
  <si>
    <t>御机下</t>
    <phoneticPr fontId="2"/>
  </si>
  <si>
    <t>から開始</t>
    <rPh sb="2" eb="4">
      <t>カイシ</t>
    </rPh>
    <phoneticPr fontId="2"/>
  </si>
  <si>
    <t>ご利用者様氏名</t>
    <rPh sb="1" eb="4">
      <t>リヨウシャ</t>
    </rPh>
    <rPh sb="4" eb="5">
      <t>サマ</t>
    </rPh>
    <rPh sb="5" eb="7">
      <t>シメイ</t>
    </rPh>
    <phoneticPr fontId="2"/>
  </si>
  <si>
    <t>以上</t>
    <rPh sb="0" eb="2">
      <t>イジョ</t>
    </rPh>
    <phoneticPr fontId="2"/>
  </si>
  <si>
    <t>精神訪問看護指示書発行のお願い</t>
    <rPh sb="0" eb="2">
      <t>セイシン</t>
    </rPh>
    <phoneticPr fontId="2"/>
  </si>
  <si>
    <t>拝啓　時下ますますご清栄のこととお喜び申し上げます。平素は特別のご高配を賜り、誠にありがとうございます。
　早速ではございますが、下記ご利用者様の精神訪問看護指示書のご発行をお願いしたく存じます。
　お手数をおかけしますが、何卒よろしくお願い申し上げます。</t>
    <rPh sb="74" eb="76">
      <t>セイシン</t>
    </rPh>
    <phoneticPr fontId="2"/>
  </si>
  <si>
    <t>特別訪問看護指示書発行のお願い</t>
    <rPh sb="0" eb="2">
      <t>トクベt</t>
    </rPh>
    <phoneticPr fontId="2"/>
  </si>
  <si>
    <t>拝啓　時下ますますご清栄のこととお喜び申し上げます。平素は特別のご高配を賜り、誠にありがとうございます。
　早速ではございますが、下記ご利用者様の特別訪問看護指示書のご発行をお願いしたく存じます。
　お手数をおかけしますが、何卒よろしくお願い申し上げます。</t>
    <rPh sb="74" eb="76">
      <t>トクベt</t>
    </rPh>
    <phoneticPr fontId="2"/>
  </si>
  <si>
    <t>在宅患者訪問点滴注射指示書発行のお願い</t>
    <rPh sb="0" eb="4">
      <t>ザイタk</t>
    </rPh>
    <rPh sb="4" eb="10">
      <t>ホウモン</t>
    </rPh>
    <phoneticPr fontId="2"/>
  </si>
  <si>
    <t>拝啓　時下ますますご清栄のこととお喜び申し上げます。平素は特別のご高配を賜り、誠にありがとうございます。
　早速ではございますが、下記ご利用者様の在宅患者訪問点滴注射指示書のご発行をお願いしたく存じます。
　お手数をおかけしますが、何卒よろしくお願い申し上げます。</t>
    <rPh sb="74" eb="82">
      <t>ザイタk</t>
    </rPh>
    <rPh sb="82" eb="84">
      <t>チュウsy</t>
    </rPh>
    <phoneticPr fontId="2"/>
  </si>
  <si>
    <t>から開始</t>
    <rPh sb="2" eb="4">
      <t>カイシ</t>
    </rPh>
    <phoneticPr fontId="2"/>
  </si>
  <si>
    <t>作成：とあるコメディカル</t>
    <rPh sb="0" eb="2">
      <t>サクセ</t>
    </rPh>
    <phoneticPr fontId="2"/>
  </si>
  <si>
    <t>訪問　三郎</t>
    <rPh sb="0" eb="2">
      <t>ホウモン</t>
    </rPh>
    <rPh sb="3" eb="5">
      <t>サブロ</t>
    </rPh>
    <phoneticPr fontId="2"/>
  </si>
  <si>
    <t>訪問　一郎</t>
    <rPh sb="0" eb="2">
      <t>ホウモン</t>
    </rPh>
    <rPh sb="3" eb="5">
      <t>イチロ</t>
    </rPh>
    <phoneticPr fontId="2"/>
  </si>
  <si>
    <t>訪問　二郎</t>
    <rPh sb="0" eb="2">
      <t>ホウモン</t>
    </rPh>
    <rPh sb="3" eb="5">
      <t>ジロウ</t>
    </rPh>
    <phoneticPr fontId="2"/>
  </si>
  <si>
    <t>訪問　四郎</t>
    <rPh sb="0" eb="2">
      <t>ホウモン</t>
    </rPh>
    <rPh sb="3" eb="5">
      <t>シロウ</t>
    </rPh>
    <phoneticPr fontId="2"/>
  </si>
  <si>
    <t>訪問　五郎</t>
    <rPh sb="0" eb="2">
      <t>ホウモン</t>
    </rPh>
    <rPh sb="3" eb="5">
      <t>ゴロ</t>
    </rPh>
    <phoneticPr fontId="2"/>
  </si>
  <si>
    <t>末期の皮膚癌</t>
    <rPh sb="0" eb="3">
      <t>マッk</t>
    </rPh>
    <rPh sb="3" eb="6">
      <t>ヒh</t>
    </rPh>
    <phoneticPr fontId="2"/>
  </si>
  <si>
    <t>〇〇クリニック</t>
    <phoneticPr fontId="2"/>
  </si>
  <si>
    <t>〇〇診療所</t>
    <rPh sb="2" eb="5">
      <t>シンリョ</t>
    </rPh>
    <phoneticPr fontId="2"/>
  </si>
  <si>
    <t>〇〇在宅クリニック</t>
    <rPh sb="0" eb="4">
      <t>〇〇ザイタk</t>
    </rPh>
    <phoneticPr fontId="2"/>
  </si>
  <si>
    <t>〇〇病院</t>
    <rPh sb="2" eb="4">
      <t>ビョ</t>
    </rPh>
    <phoneticPr fontId="2"/>
  </si>
  <si>
    <t>←赤文字にする残日数を変更する場合はココを修正</t>
    <rPh sb="1" eb="4">
      <t>アk</t>
    </rPh>
    <rPh sb="7" eb="11">
      <t>ザン</t>
    </rPh>
    <rPh sb="11" eb="18">
      <t>ヘン</t>
    </rPh>
    <rPh sb="21" eb="23">
      <t>シュウセ</t>
    </rPh>
    <phoneticPr fontId="2"/>
  </si>
  <si>
    <t>見本</t>
    <rPh sb="0" eb="2">
      <t>ミホン</t>
    </rPh>
    <phoneticPr fontId="2"/>
  </si>
  <si>
    <t>リハビリ
頻度</t>
    <rPh sb="5" eb="7">
      <t>ヒンd</t>
    </rPh>
    <phoneticPr fontId="2"/>
  </si>
  <si>
    <t>週1回</t>
    <rPh sb="0" eb="3">
      <t>シュ</t>
    </rPh>
    <phoneticPr fontId="2"/>
  </si>
  <si>
    <t>週1回</t>
    <rPh sb="0" eb="3">
      <t>シュウ</t>
    </rPh>
    <phoneticPr fontId="2"/>
  </si>
  <si>
    <t>週3回</t>
    <rPh sb="0" eb="3">
      <t>シュ</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</si>
</sst>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F800]dddd\,\ mmmm\ dd\,\ yyyy"/>
    <numFmt numFmtId="178" formatCode="yyyy&quot;年&quot;m&quot;月&quot;d&quot;日&quot;;@"/>
    <numFmt numFmtId="179" formatCode="0_ "/>
  </numFmts>
  <fonts count="31"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color theme="1"/>
      <name val="ＭＳ 明朝"/>
      <family val="1"/>
      <charset val="128"/>
    </font>
    <font>
      <b/>
      <sz val="11"/>
      <color theme="1"/>
      <name val="ＭＳ 明朝"/>
      <family val="1"/>
      <charset val="128"/>
    </font>
    <font>
      <b/>
      <sz val="15"/>
      <color theme="1"/>
      <name val="ＭＳ 明朝"/>
      <family val="1"/>
      <charset val="128"/>
    </font>
    <font>
      <b/>
      <sz val="11"/>
      <name val="游ゴシック"/>
      <family val="3"/>
      <charset val="128"/>
      <scheme val="minor"/>
    </font>
    <font>
      <sz val="11"/>
      <name val="游ゴシック"/>
      <family val="3"/>
      <charset val="128"/>
      <scheme val="minor"/>
    </font>
    <font>
      <sz val="15"/>
      <color theme="1"/>
      <name val="ＭＳ 明朝"/>
      <family val="1"/>
      <charset val="128"/>
    </font>
    <font>
      <b/>
      <sz val="11"/>
      <color theme="1"/>
      <name val="游ゴシック"/>
      <family val="3"/>
      <charset val="128"/>
      <scheme val="minor"/>
    </font>
    <font>
      <u/>
      <sz val="11"/>
      <color theme="10"/>
      <name val="游ゴシック"/>
      <family val="2"/>
      <charset val="128"/>
      <scheme val="minor"/>
    </font>
    <font>
      <u/>
      <sz val="11"/>
      <color theme="11"/>
      <name val="游ゴシック"/>
      <family val="2"/>
      <charset val="128"/>
      <scheme val="minor"/>
    </font>
    <font>
      <sz val="11"/>
      <color theme="1"/>
      <name val="ＭＳ Ｐゴシック"/>
      <family val="2"/>
      <charset val="128"/>
    </font>
    <font>
      <sz val="11"/>
      <color rgb="FFFF0000"/>
      <name val="游ゴシック"/>
      <charset val="128"/>
      <scheme val="minor"/>
    </font>
    <font>
      <b/>
      <u/>
      <sz val="20"/>
      <color theme="1"/>
      <name val="ＭＳ Ｐゴシック"/>
      <charset val="128"/>
    </font>
    <font>
      <b/>
      <sz val="30"/>
      <name val="HGP創英角ｺﾞｼｯｸUB"/>
      <charset val="128"/>
    </font>
    <font>
      <sz val="30"/>
      <name val="HGP創英角ｺﾞｼｯｸUB"/>
      <charset val="128"/>
    </font>
    <font>
      <sz val="30"/>
      <color theme="1"/>
      <name val="HGP創英角ｺﾞｼｯｸUB"/>
      <charset val="128"/>
    </font>
    <font>
      <b/>
      <sz val="14"/>
      <color theme="0"/>
      <name val="游ゴシック"/>
      <charset val="128"/>
      <scheme val="minor"/>
    </font>
    <font>
      <b/>
      <sz val="14"/>
      <name val="游ゴシック"/>
      <charset val="128"/>
      <scheme val="minor"/>
    </font>
    <font>
      <sz val="16"/>
      <color theme="1"/>
      <name val="ＭＳ Ｐゴシック"/>
      <charset val="128"/>
    </font>
    <font>
      <sz val="18"/>
      <color theme="1"/>
      <name val="ＭＳ Ｐゴシック"/>
      <charset val="128"/>
    </font>
    <font>
      <sz val="20"/>
      <color theme="1"/>
      <name val="ＭＳ Ｐゴシック"/>
      <charset val="128"/>
    </font>
    <font>
      <sz val="26"/>
      <color theme="1"/>
      <name val="ＭＳ Ｐゴシック"/>
      <charset val="128"/>
    </font>
    <font>
      <sz val="18"/>
      <color theme="1"/>
      <name val="ＭＳ 明朝"/>
      <charset val="128"/>
    </font>
    <font>
      <b/>
      <sz val="18"/>
      <color theme="1"/>
      <name val="ＭＳ 明朝"/>
      <charset val="128"/>
    </font>
    <font>
      <sz val="25"/>
      <color theme="1"/>
      <name val="ＭＳ Ｐゴシック"/>
      <charset val="128"/>
    </font>
    <font>
      <sz val="11"/>
      <color theme="0" tint="-0.34998626667073579"/>
      <name val="游ゴシック"/>
      <charset val="128"/>
      <scheme val="minor"/>
    </font>
    <font>
      <u/>
      <sz val="11"/>
      <color theme="1"/>
      <name val="游ゴシック"/>
      <charset val="128"/>
      <scheme val="minor"/>
    </font>
    <font>
      <sz val="36"/>
      <color rgb="FFFF0000"/>
      <name val="游ゴシック"/>
      <charset val="128"/>
      <scheme val="minor"/>
    </font>
  </fonts>
  <fills count="6">
    <fill>
      <patternFill patternType="none"/>
    </fill>
    <fill>
      <patternFill patternType="gray125"/>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bottom/>
      <diagonal/>
    </border>
    <border>
      <left style="thin">
        <color auto="1"/>
      </left>
      <right/>
      <top/>
      <bottom style="thin">
        <color auto="1"/>
      </bottom>
      <diagonal/>
    </border>
  </borders>
  <cellStyleXfs count="74">
    <xf numFmtId="0" fontId="0" fillId="0" borderId="0">
      <alignment vertical="center"/>
    </xf>
    <xf numFmtId="0" fontId="1" fillId="0" borderId="0"/>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cellStyleXfs>
  <cellXfs count="105">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Border="1" applyAlignment="1">
      <alignment horizontal="center" vertical="center"/>
    </xf>
    <xf numFmtId="0" fontId="8" fillId="0" borderId="1" xfId="1" applyFont="1" applyFill="1" applyBorder="1" applyAlignment="1">
      <alignment horizontal="left" vertical="center" shrinkToFit="1"/>
    </xf>
    <xf numFmtId="178" fontId="8" fillId="0" borderId="1" xfId="1" applyNumberFormat="1" applyFont="1" applyFill="1" applyBorder="1" applyAlignment="1">
      <alignment horizontal="left" vertical="center" shrinkToFit="1"/>
    </xf>
    <xf numFmtId="0" fontId="8" fillId="0" borderId="4" xfId="1" applyNumberFormat="1" applyFont="1" applyFill="1" applyBorder="1" applyAlignment="1">
      <alignment horizontal="center" vertical="center" shrinkToFit="1"/>
    </xf>
    <xf numFmtId="0" fontId="8" fillId="0" borderId="1" xfId="1" applyFont="1" applyFill="1" applyBorder="1" applyAlignment="1">
      <alignment horizontal="center" vertical="center" shrinkToFit="1"/>
    </xf>
    <xf numFmtId="0" fontId="7" fillId="0" borderId="1" xfId="1" applyFont="1" applyFill="1" applyBorder="1" applyAlignment="1">
      <alignment horizontal="left" vertical="center" shrinkToFit="1"/>
    </xf>
    <xf numFmtId="176" fontId="8" fillId="0" borderId="1" xfId="1" applyNumberFormat="1" applyFont="1" applyFill="1" applyBorder="1" applyAlignment="1">
      <alignment horizontal="left" vertical="center" shrinkToFit="1"/>
    </xf>
    <xf numFmtId="0" fontId="8" fillId="0" borderId="4" xfId="1" applyFont="1" applyFill="1" applyBorder="1" applyAlignment="1">
      <alignment horizontal="center" vertical="center" shrinkToFit="1"/>
    </xf>
    <xf numFmtId="0" fontId="0" fillId="0" borderId="0" xfId="0" applyAlignment="1">
      <alignment horizontal="center" vertical="center" shrinkToFit="1"/>
    </xf>
    <xf numFmtId="0" fontId="8" fillId="0" borderId="0" xfId="1" applyFont="1" applyBorder="1" applyAlignment="1">
      <alignment horizontal="left" vertical="center"/>
    </xf>
    <xf numFmtId="0" fontId="8" fillId="0" borderId="0" xfId="1" applyFont="1" applyFill="1" applyBorder="1" applyAlignment="1">
      <alignment horizontal="left" vertical="center"/>
    </xf>
    <xf numFmtId="0" fontId="4" fillId="0" borderId="0" xfId="0" applyFont="1" applyFill="1" applyAlignment="1">
      <alignment horizontal="left" vertical="center"/>
    </xf>
    <xf numFmtId="0" fontId="8" fillId="0" borderId="1" xfId="1" applyNumberFormat="1" applyFont="1" applyFill="1" applyBorder="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177" fontId="4" fillId="0" borderId="0" xfId="0" applyNumberFormat="1" applyFont="1" applyAlignment="1">
      <alignment horizontal="right" vertical="center"/>
    </xf>
    <xf numFmtId="0" fontId="5" fillId="0" borderId="0" xfId="0" applyFont="1" applyAlignment="1">
      <alignment horizontal="left" vertical="center" wrapText="1"/>
    </xf>
    <xf numFmtId="177" fontId="4" fillId="0" borderId="0" xfId="0" applyNumberFormat="1" applyFont="1" applyAlignment="1">
      <alignment horizontal="right" vertical="center" shrinkToFit="1"/>
    </xf>
    <xf numFmtId="0" fontId="4" fillId="0" borderId="0" xfId="0" applyFont="1" applyAlignment="1">
      <alignment vertical="center"/>
    </xf>
    <xf numFmtId="0" fontId="5" fillId="0" borderId="0" xfId="0" applyFont="1" applyAlignment="1">
      <alignment horizontal="center" vertical="center"/>
    </xf>
    <xf numFmtId="176" fontId="4" fillId="0" borderId="0" xfId="0" applyNumberFormat="1" applyFont="1" applyBorder="1" applyAlignment="1">
      <alignment horizontal="center" vertical="center" shrinkToFit="1"/>
    </xf>
    <xf numFmtId="176" fontId="4" fillId="0" borderId="0" xfId="0" applyNumberFormat="1" applyFont="1" applyBorder="1" applyAlignment="1">
      <alignment horizontal="center" vertical="center"/>
    </xf>
    <xf numFmtId="0" fontId="8" fillId="0" borderId="1" xfId="1" applyFont="1" applyFill="1" applyBorder="1" applyAlignment="1">
      <alignment horizontal="left" vertical="center" wrapText="1" shrinkToFit="1"/>
    </xf>
    <xf numFmtId="0" fontId="8" fillId="0" borderId="7" xfId="1" applyFont="1" applyFill="1" applyBorder="1" applyAlignment="1">
      <alignment vertical="center"/>
    </xf>
    <xf numFmtId="0" fontId="8" fillId="0" borderId="0" xfId="1" applyFont="1" applyFill="1" applyBorder="1" applyAlignment="1">
      <alignment vertical="center"/>
    </xf>
    <xf numFmtId="0" fontId="8" fillId="0" borderId="3" xfId="1" applyFont="1" applyBorder="1" applyAlignment="1">
      <alignment horizontal="center" vertical="center" shrinkToFit="1"/>
    </xf>
    <xf numFmtId="0" fontId="8" fillId="0" borderId="8" xfId="1" applyFont="1" applyFill="1" applyBorder="1" applyAlignment="1">
      <alignment horizontal="center" vertical="center" shrinkToFit="1"/>
    </xf>
    <xf numFmtId="0" fontId="8" fillId="0" borderId="0" xfId="1" applyFont="1" applyBorder="1" applyAlignment="1">
      <alignment horizontal="center"/>
    </xf>
    <xf numFmtId="0" fontId="8" fillId="0" borderId="5" xfId="1" applyFont="1" applyBorder="1" applyAlignment="1">
      <alignment horizontal="center" wrapText="1"/>
    </xf>
    <xf numFmtId="178" fontId="8" fillId="0" borderId="0" xfId="1" applyNumberFormat="1" applyFont="1" applyBorder="1" applyAlignment="1">
      <alignment horizontal="right"/>
    </xf>
    <xf numFmtId="0" fontId="8" fillId="0" borderId="0" xfId="1" applyFont="1" applyBorder="1" applyAlignment="1">
      <alignment horizontal="center" wrapText="1"/>
    </xf>
    <xf numFmtId="0" fontId="13" fillId="0" borderId="0" xfId="0" applyFont="1" applyAlignment="1">
      <alignment horizontal="left" vertical="center"/>
    </xf>
    <xf numFmtId="0" fontId="15" fillId="0" borderId="0" xfId="0" applyFont="1" applyAlignment="1">
      <alignment horizontal="left" vertical="center"/>
    </xf>
    <xf numFmtId="0" fontId="16" fillId="3" borderId="1" xfId="0" applyFont="1" applyFill="1" applyBorder="1" applyAlignment="1">
      <alignment horizontal="center" vertical="center" shrinkToFit="1"/>
    </xf>
    <xf numFmtId="0" fontId="17" fillId="3" borderId="1" xfId="0" applyFont="1" applyFill="1" applyBorder="1" applyAlignment="1">
      <alignment horizontal="center" vertical="center" shrinkToFit="1"/>
    </xf>
    <xf numFmtId="0" fontId="18" fillId="3" borderId="1" xfId="0" applyFont="1" applyFill="1" applyBorder="1" applyAlignment="1">
      <alignment horizontal="center" vertical="center"/>
    </xf>
    <xf numFmtId="0" fontId="19" fillId="3" borderId="1" xfId="1" applyFont="1" applyFill="1" applyBorder="1" applyAlignment="1">
      <alignment horizontal="center" vertical="center" shrinkToFit="1"/>
    </xf>
    <xf numFmtId="0" fontId="19" fillId="4" borderId="1" xfId="1" applyFont="1" applyFill="1" applyBorder="1" applyAlignment="1">
      <alignment horizontal="center" vertical="center" shrinkToFit="1"/>
    </xf>
    <xf numFmtId="0" fontId="19" fillId="5" borderId="1" xfId="1" applyFont="1" applyFill="1" applyBorder="1" applyAlignment="1">
      <alignment horizontal="center" vertical="center" wrapText="1" shrinkToFit="1"/>
    </xf>
    <xf numFmtId="0" fontId="19" fillId="5" borderId="8" xfId="1" applyFont="1" applyFill="1" applyBorder="1" applyAlignment="1">
      <alignment horizontal="center" vertical="center" wrapText="1" shrinkToFit="1"/>
    </xf>
    <xf numFmtId="0" fontId="19" fillId="5" borderId="1" xfId="1" applyFont="1" applyFill="1" applyBorder="1" applyAlignment="1">
      <alignment horizontal="center" vertical="center" shrinkToFit="1"/>
    </xf>
    <xf numFmtId="0" fontId="19" fillId="2" borderId="1" xfId="1" applyFont="1" applyFill="1" applyBorder="1" applyAlignment="1">
      <alignment horizontal="center" vertical="center" shrinkToFit="1"/>
    </xf>
    <xf numFmtId="0" fontId="20" fillId="0" borderId="0" xfId="1" applyFont="1" applyFill="1" applyBorder="1" applyAlignment="1">
      <alignment horizontal="center" vertical="center"/>
    </xf>
    <xf numFmtId="0" fontId="20" fillId="0" borderId="0" xfId="1" applyFont="1" applyBorder="1" applyAlignment="1">
      <alignment horizontal="left" vertical="center"/>
    </xf>
    <xf numFmtId="0" fontId="0" fillId="0" borderId="7" xfId="0" applyBorder="1" applyAlignment="1">
      <alignment horizontal="center" vertical="center" shrinkToFit="1"/>
    </xf>
    <xf numFmtId="0" fontId="0" fillId="0" borderId="0" xfId="0" applyBorder="1" applyAlignment="1">
      <alignment horizontal="center" vertical="center" shrinkToFit="1"/>
    </xf>
    <xf numFmtId="0" fontId="0" fillId="0" borderId="9" xfId="0" applyBorder="1" applyAlignment="1">
      <alignment horizontal="center" vertical="center" shrinkToFit="1"/>
    </xf>
    <xf numFmtId="0" fontId="13" fillId="0" borderId="0" xfId="0" applyFont="1" applyBorder="1" applyAlignment="1">
      <alignment horizontal="center" vertical="center" shrinkToFit="1"/>
    </xf>
    <xf numFmtId="0" fontId="0" fillId="0" borderId="10" xfId="0" applyBorder="1" applyAlignment="1">
      <alignment horizontal="center" vertical="center" shrinkToFit="1"/>
    </xf>
    <xf numFmtId="0" fontId="0" fillId="0" borderId="5" xfId="0" applyBorder="1" applyAlignment="1">
      <alignment horizontal="center" vertical="center" shrinkToFit="1"/>
    </xf>
    <xf numFmtId="0" fontId="0" fillId="0" borderId="2" xfId="0" applyBorder="1" applyAlignment="1">
      <alignment horizontal="center" vertical="center" shrinkToFit="1"/>
    </xf>
    <xf numFmtId="0" fontId="10" fillId="0" borderId="8"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0" xfId="0" applyFont="1" applyBorder="1" applyAlignment="1"/>
    <xf numFmtId="0" fontId="21" fillId="0" borderId="0" xfId="0" applyFont="1" applyAlignment="1">
      <alignment vertical="center" wrapText="1"/>
    </xf>
    <xf numFmtId="0" fontId="25" fillId="0" borderId="0" xfId="0" applyFont="1" applyAlignment="1">
      <alignment vertical="center"/>
    </xf>
    <xf numFmtId="0" fontId="26" fillId="0" borderId="0" xfId="0" applyFont="1" applyAlignment="1">
      <alignment horizontal="center" vertical="center" wrapText="1"/>
    </xf>
    <xf numFmtId="0" fontId="22" fillId="0" borderId="0" xfId="0" applyFont="1" applyAlignment="1">
      <alignment vertical="center"/>
    </xf>
    <xf numFmtId="0" fontId="13" fillId="0" borderId="0" xfId="0" applyFont="1" applyBorder="1" applyAlignment="1">
      <alignment horizontal="center" vertical="center"/>
    </xf>
    <xf numFmtId="176" fontId="13" fillId="0" borderId="0" xfId="0" applyNumberFormat="1" applyFont="1" applyBorder="1" applyAlignment="1">
      <alignment horizontal="center" shrinkToFit="1"/>
    </xf>
    <xf numFmtId="176" fontId="13" fillId="0" borderId="0" xfId="0" applyNumberFormat="1" applyFont="1" applyBorder="1" applyAlignment="1">
      <alignment horizontal="center"/>
    </xf>
    <xf numFmtId="0" fontId="13" fillId="0" borderId="0" xfId="0" applyFont="1" applyFill="1" applyAlignment="1">
      <alignment horizontal="left"/>
    </xf>
    <xf numFmtId="0" fontId="13" fillId="0" borderId="0" xfId="0" applyFont="1" applyAlignment="1">
      <alignment horizontal="left"/>
    </xf>
    <xf numFmtId="0" fontId="13" fillId="0" borderId="0" xfId="0" applyFont="1" applyBorder="1" applyAlignment="1">
      <alignment horizontal="center"/>
    </xf>
    <xf numFmtId="0" fontId="6" fillId="0" borderId="0" xfId="0" applyFont="1" applyAlignment="1">
      <alignment vertical="center" wrapText="1"/>
    </xf>
    <xf numFmtId="0" fontId="13" fillId="0" borderId="0" xfId="0" applyFont="1" applyAlignment="1">
      <alignment horizontal="left" vertical="center" wrapText="1"/>
    </xf>
    <xf numFmtId="0" fontId="9" fillId="0" borderId="0" xfId="0" applyFont="1" applyAlignment="1">
      <alignment vertical="center"/>
    </xf>
    <xf numFmtId="0" fontId="13" fillId="0" borderId="0" xfId="0" applyFont="1" applyAlignment="1">
      <alignment vertical="center" wrapText="1"/>
    </xf>
    <xf numFmtId="0" fontId="13" fillId="0" borderId="0" xfId="0" applyFont="1" applyBorder="1" applyAlignment="1">
      <alignment horizontal="left" vertical="center"/>
    </xf>
    <xf numFmtId="177" fontId="13" fillId="0" borderId="0" xfId="0" applyNumberFormat="1" applyFont="1" applyBorder="1" applyAlignment="1">
      <alignment horizontal="center" vertical="center" shrinkToFit="1"/>
    </xf>
    <xf numFmtId="0" fontId="21" fillId="0" borderId="5" xfId="0" applyFont="1" applyBorder="1" applyAlignment="1">
      <alignment horizontal="left"/>
    </xf>
    <xf numFmtId="0" fontId="21" fillId="0" borderId="5" xfId="0" applyFont="1" applyBorder="1" applyAlignment="1">
      <alignment horizontal="left" vertical="center"/>
    </xf>
    <xf numFmtId="0" fontId="22" fillId="0" borderId="0" xfId="0" applyFont="1" applyBorder="1" applyAlignment="1"/>
    <xf numFmtId="0" fontId="28" fillId="0" borderId="0" xfId="1" applyFont="1" applyBorder="1" applyAlignment="1">
      <alignment horizontal="right" vertical="center"/>
    </xf>
    <xf numFmtId="179" fontId="8" fillId="0" borderId="1" xfId="1" applyNumberFormat="1" applyFont="1" applyFill="1" applyBorder="1" applyAlignment="1">
      <alignment horizontal="center" vertical="center" shrinkToFit="1"/>
    </xf>
    <xf numFmtId="0" fontId="29" fillId="0" borderId="0" xfId="0" applyFont="1" applyAlignment="1">
      <alignment horizontal="left" vertical="center" shrinkToFit="1"/>
    </xf>
    <xf numFmtId="0" fontId="30" fillId="0" borderId="0" xfId="1" applyFont="1" applyBorder="1" applyAlignment="1">
      <alignment horizontal="center"/>
    </xf>
    <xf numFmtId="178" fontId="23" fillId="0" borderId="0" xfId="0" applyNumberFormat="1" applyFont="1" applyAlignment="1">
      <alignment horizontal="right" vertical="center" shrinkToFit="1"/>
    </xf>
    <xf numFmtId="176" fontId="27" fillId="0" borderId="5" xfId="0" applyNumberFormat="1" applyFont="1" applyBorder="1" applyAlignment="1">
      <alignment horizontal="center" shrinkToFit="1"/>
    </xf>
    <xf numFmtId="0" fontId="9" fillId="0" borderId="0" xfId="0" applyFont="1" applyAlignment="1">
      <alignment horizontal="center" vertical="center"/>
    </xf>
    <xf numFmtId="0" fontId="27" fillId="0" borderId="0" xfId="0" applyFont="1" applyAlignment="1">
      <alignment horizontal="center" vertical="center" shrinkToFit="1"/>
    </xf>
    <xf numFmtId="0" fontId="22" fillId="0" borderId="0" xfId="0" applyFont="1" applyAlignment="1">
      <alignment horizontal="left"/>
    </xf>
    <xf numFmtId="0" fontId="21" fillId="0" borderId="6" xfId="0" applyFont="1" applyBorder="1" applyAlignment="1">
      <alignment horizontal="center"/>
    </xf>
    <xf numFmtId="0" fontId="21" fillId="0" borderId="5" xfId="0" applyFont="1" applyBorder="1" applyAlignment="1">
      <alignment horizontal="center"/>
    </xf>
    <xf numFmtId="0" fontId="27" fillId="0" borderId="5" xfId="0" applyFont="1" applyBorder="1" applyAlignment="1">
      <alignment horizontal="center" shrinkToFit="1"/>
    </xf>
    <xf numFmtId="0" fontId="24" fillId="0" borderId="0" xfId="0" applyFont="1" applyAlignment="1">
      <alignment horizontal="center" vertical="center"/>
    </xf>
    <xf numFmtId="0" fontId="21" fillId="0" borderId="0" xfId="0" applyFont="1" applyAlignment="1">
      <alignment vertical="center" wrapText="1"/>
    </xf>
    <xf numFmtId="0" fontId="21" fillId="0" borderId="0" xfId="0" applyFont="1" applyAlignment="1">
      <alignment horizontal="center" vertical="center"/>
    </xf>
    <xf numFmtId="0" fontId="21" fillId="0" borderId="5" xfId="0" applyFont="1" applyBorder="1" applyAlignment="1">
      <alignment horizontal="left"/>
    </xf>
    <xf numFmtId="178" fontId="27" fillId="0" borderId="6" xfId="0" applyNumberFormat="1" applyFont="1" applyBorder="1" applyAlignment="1">
      <alignment horizontal="center" shrinkToFit="1"/>
    </xf>
    <xf numFmtId="0" fontId="22" fillId="0" borderId="0" xfId="0" applyFont="1" applyAlignment="1">
      <alignment horizontal="center" vertical="center" wrapText="1"/>
    </xf>
    <xf numFmtId="0" fontId="21" fillId="0" borderId="0" xfId="0" applyFont="1" applyAlignment="1">
      <alignment horizontal="center" vertical="center" wrapText="1"/>
    </xf>
    <xf numFmtId="0" fontId="22" fillId="0" borderId="0" xfId="0" applyFont="1" applyBorder="1" applyAlignment="1">
      <alignment horizontal="right"/>
    </xf>
    <xf numFmtId="0" fontId="21" fillId="0" borderId="6" xfId="0" applyFont="1" applyBorder="1" applyAlignment="1">
      <alignment horizontal="center" vertical="center"/>
    </xf>
    <xf numFmtId="0" fontId="21" fillId="0" borderId="5" xfId="0" applyFont="1" applyBorder="1" applyAlignment="1">
      <alignment horizontal="left" vertical="center"/>
    </xf>
    <xf numFmtId="0" fontId="27" fillId="0" borderId="5" xfId="0" applyFont="1" applyBorder="1" applyAlignment="1">
      <alignment horizontal="center" vertical="center" shrinkToFit="1"/>
    </xf>
    <xf numFmtId="0" fontId="21" fillId="0" borderId="5" xfId="0" applyFont="1" applyBorder="1" applyAlignment="1">
      <alignment horizontal="center" vertical="center"/>
    </xf>
    <xf numFmtId="176" fontId="27" fillId="0" borderId="5" xfId="0" applyNumberFormat="1" applyFont="1" applyBorder="1" applyAlignment="1">
      <alignment horizontal="center" vertical="center" shrinkToFit="1"/>
    </xf>
    <xf numFmtId="178" fontId="27" fillId="0" borderId="6" xfId="0" applyNumberFormat="1" applyFont="1" applyBorder="1" applyAlignment="1">
      <alignment horizontal="center" vertical="center" shrinkToFit="1"/>
    </xf>
    <xf numFmtId="0" fontId="8" fillId="0" borderId="1" xfId="1" applyFont="1" applyBorder="1" applyAlignment="1">
      <alignment horizontal="center" vertical="center"/>
    </xf>
  </cellXfs>
  <cellStyles count="74">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標準" xfId="0" builtinId="0"/>
    <cellStyle name="標準 2" xfId="1"/>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s>
  <dxfs count="58">
    <dxf>
      <font>
        <b val="0"/>
        <i val="0"/>
        <strike val="0"/>
        <condense val="0"/>
        <extend val="0"/>
        <outline val="0"/>
        <shadow val="0"/>
        <u val="none"/>
        <vertAlign val="baseline"/>
        <sz val="11"/>
        <color auto="1"/>
        <name val="游ゴシック"/>
        <scheme val="minor"/>
      </font>
      <fill>
        <patternFill patternType="none">
          <fgColor indexed="64"/>
          <bgColor indexed="65"/>
        </patternFill>
      </fill>
      <alignment horizontal="center" vertical="center" textRotation="0" wrapText="0" indent="0" justifyLastLine="0" shrinkToFit="1" readingOrder="0"/>
      <border diagonalUp="0" diagonalDown="0">
        <left style="thin">
          <color auto="1"/>
        </left>
        <right/>
        <top style="thin">
          <color auto="1"/>
        </top>
        <bottom style="thin">
          <color auto="1"/>
        </bottom>
        <vertical/>
        <horizontal/>
      </border>
    </dxf>
    <dxf>
      <font>
        <b/>
        <i val="0"/>
        <color rgb="FFC00000"/>
      </font>
    </dxf>
    <dxf>
      <font>
        <b/>
        <i val="0"/>
        <color rgb="FFC00000"/>
      </font>
    </dxf>
    <dxf>
      <font>
        <b val="0"/>
        <i val="0"/>
        <strike val="0"/>
        <condense val="0"/>
        <extend val="0"/>
        <outline val="0"/>
        <shadow val="0"/>
        <u val="none"/>
        <vertAlign val="baseline"/>
        <sz val="11"/>
        <color auto="1"/>
        <name val="游ゴシック"/>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auto="1"/>
        <name val="HGPｺﾞｼｯｸM"/>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vertAlign val="baseline"/>
        <sz val="11"/>
        <color auto="1"/>
        <name val="游ゴシック"/>
        <scheme val="minor"/>
      </font>
      <fill>
        <patternFill patternType="none">
          <fgColor indexed="64"/>
          <bgColor auto="1"/>
        </patternFill>
      </fill>
      <alignment horizontal="left" vertical="center" textRotation="0" wrapText="0" indent="0" justifyLastLine="0" shrinkToFit="1" readingOrder="0"/>
      <border diagonalUp="0" diagonalDown="0">
        <left style="thin">
          <color indexed="64"/>
        </left>
        <right style="thin">
          <color auto="1"/>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游ゴシック"/>
        <scheme val="minor"/>
      </font>
      <numFmt numFmtId="178" formatCode="yyyy&quot;年&quot;m&quot;月&quot;d&quot;日&quot;;@"/>
      <fill>
        <patternFill patternType="none">
          <fgColor indexed="64"/>
          <bgColor auto="1"/>
        </patternFill>
      </fill>
      <alignment horizontal="left"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游ゴシック"/>
        <scheme val="minor"/>
      </font>
      <numFmt numFmtId="0" formatCode="General"/>
      <fill>
        <patternFill patternType="none">
          <fgColor indexed="64"/>
          <bgColor auto="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游ゴシック"/>
        <scheme val="minor"/>
      </font>
      <numFmt numFmtId="177" formatCode="[$-F800]dddd\,\ mmmm\ dd\,\ yyyy"/>
      <fill>
        <patternFill patternType="none">
          <fgColor indexed="64"/>
          <bgColor auto="1"/>
        </patternFill>
      </fill>
      <alignment horizontal="left" vertical="center" textRotation="0" wrapText="0" indent="0" justifyLastLine="0" shrinkToFit="1"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HGPｺﾞｼｯｸM"/>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游ゴシック"/>
        <scheme val="minor"/>
      </font>
      <fill>
        <patternFill patternType="none">
          <fgColor indexed="64"/>
          <bgColor auto="1"/>
        </patternFill>
      </fill>
      <alignment horizontal="left" vertical="center" textRotation="0" wrapText="0" indent="0" justifyLastLine="0" shrinkToFit="1"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HGPｺﾞｼｯｸM"/>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游ゴシック"/>
        <scheme val="minor"/>
      </font>
      <fill>
        <patternFill patternType="none">
          <fgColor indexed="64"/>
          <bgColor auto="1"/>
        </patternFill>
      </fill>
      <alignment horizontal="left"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游ゴシック"/>
        <scheme val="minor"/>
      </font>
      <numFmt numFmtId="0" formatCode="General"/>
      <fill>
        <patternFill patternType="none">
          <fgColor indexed="64"/>
          <bgColor indexed="65"/>
        </patternFill>
      </fill>
      <alignment horizontal="left" vertical="center" textRotation="0" wrapText="0" indent="0" justifyLastLine="0" shrinkToFit="1"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游ゴシック"/>
        <scheme val="minor"/>
      </font>
      <fill>
        <patternFill patternType="none">
          <fgColor indexed="64"/>
          <bgColor indexed="65"/>
        </patternFill>
      </fill>
      <alignment horizontal="center" vertical="center" textRotation="0" wrapText="0" indent="0" justifyLastLine="0" shrinkToFit="1"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游ゴシック"/>
        <scheme val="minor"/>
      </font>
      <fill>
        <patternFill patternType="none">
          <fgColor indexed="64"/>
          <bgColor indexed="65"/>
        </patternFill>
      </fill>
      <alignment horizontal="center" vertical="center" textRotation="0" wrapText="0" indent="0" justifyLastLine="0" shrinkToFit="1"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游ゴシック"/>
        <scheme val="minor"/>
      </font>
      <numFmt numFmtId="0" formatCode="General"/>
      <fill>
        <patternFill patternType="none">
          <fgColor indexed="64"/>
          <bgColor indexed="65"/>
        </patternFill>
      </fill>
      <alignment horizontal="center" vertical="center" textRotation="0" wrapText="0" indent="0" justifyLastLine="0" shrinkToFit="1"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游ゴシック"/>
        <scheme val="minor"/>
      </font>
      <numFmt numFmtId="178" formatCode="yyyy&quot;年&quot;m&quot;月&quot;d&quot;日&quot;;@"/>
      <fill>
        <patternFill patternType="none">
          <fgColor indexed="64"/>
          <bgColor indexed="65"/>
        </patternFill>
      </fill>
      <alignment horizontal="center" vertical="center" textRotation="0" wrapText="0" indent="0" justifyLastLine="0" shrinkToFit="1"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HGPｺﾞｼｯｸM"/>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游ゴシック"/>
        <scheme val="minor"/>
      </font>
      <numFmt numFmtId="0" formatCode="General"/>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HGPｺﾞｼｯｸM"/>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游ゴシック"/>
        <scheme val="minor"/>
      </font>
      <numFmt numFmtId="176" formatCode="[$-411]ggge&quot;年&quot;m&quot;月&quot;d&quot;日&quot;;@"/>
      <fill>
        <patternFill patternType="none">
          <fgColor indexed="64"/>
          <bgColor auto="1"/>
        </patternFill>
      </fill>
      <alignment horizontal="left"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HGPｺﾞｼｯｸM"/>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border>
      <protection locked="1" hidden="0"/>
    </dxf>
    <dxf>
      <font>
        <b val="0"/>
        <strike val="0"/>
        <outline val="0"/>
        <shadow val="0"/>
        <u val="none"/>
        <vertAlign val="baseline"/>
        <sz val="11"/>
        <color auto="1"/>
        <name val="游ゴシック"/>
        <scheme val="minor"/>
      </font>
      <fill>
        <patternFill patternType="none">
          <fgColor indexed="64"/>
          <bgColor auto="1"/>
        </patternFill>
      </fill>
      <alignment horizontal="left"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游ゴシック"/>
        <scheme val="minor"/>
      </font>
      <numFmt numFmtId="0" formatCode="General"/>
      <fill>
        <patternFill patternType="none">
          <fgColor indexed="64"/>
          <bgColor auto="1"/>
        </patternFill>
      </fill>
      <alignment horizontal="center" vertical="center" textRotation="0" wrapText="0" indent="0" justifyLastLine="0" shrinkToFit="1" readingOrder="0"/>
      <border diagonalUp="0" diagonalDown="0">
        <left/>
        <right style="thin">
          <color indexed="64"/>
        </right>
        <top style="thin">
          <color indexed="64"/>
        </top>
        <bottom style="thin">
          <color indexed="64"/>
        </bottom>
      </border>
    </dxf>
    <dxf>
      <border>
        <top style="thin">
          <color indexed="64"/>
        </top>
      </border>
    </dxf>
    <dxf>
      <font>
        <b val="0"/>
        <strike val="0"/>
        <outline val="0"/>
        <shadow val="0"/>
        <vertAlign val="baseline"/>
        <sz val="11"/>
        <color auto="1"/>
        <name val="游ゴシック"/>
        <scheme val="minor"/>
      </font>
      <alignment vertical="center" textRotation="0" wrapText="0" justifyLastLine="0" shrinkToFit="1" readingOrder="0"/>
      <border diagonalUp="0" diagonalDown="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1"/>
        <color auto="1"/>
        <name val="游ゴシック"/>
        <scheme val="minor"/>
      </font>
      <fill>
        <patternFill patternType="none">
          <fgColor indexed="64"/>
          <bgColor auto="1"/>
        </patternFill>
      </fill>
      <alignment horizontal="left" vertical="center" textRotation="0" wrapText="0" indent="0" justifyLastLine="0" shrinkToFit="1" readingOrder="0"/>
    </dxf>
    <dxf>
      <border>
        <bottom style="thin">
          <color indexed="64"/>
        </bottom>
      </border>
    </dxf>
    <dxf>
      <font>
        <b/>
        <strike val="0"/>
        <outline val="0"/>
        <shadow val="0"/>
        <u val="none"/>
        <vertAlign val="baseline"/>
        <sz val="14"/>
        <color theme="0"/>
        <name val="游ゴシック"/>
        <scheme val="minor"/>
      </font>
      <fill>
        <patternFill patternType="solid">
          <fgColor indexed="64"/>
          <bgColor rgb="FF0070C0"/>
        </patternFill>
      </fill>
      <alignment horizontal="center" vertical="center" textRotation="0" wrapText="0" indent="0" justifyLastLine="0" shrinkToFit="1"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HGPｺﾞｼｯｸM"/>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vertAlign val="baseline"/>
        <sz val="11"/>
        <color auto="1"/>
        <name val="游ゴシック"/>
        <scheme val="minor"/>
      </font>
      <fill>
        <patternFill patternType="none">
          <fgColor indexed="64"/>
          <bgColor auto="1"/>
        </patternFill>
      </fill>
      <alignment horizontal="left" vertical="center" textRotation="0" wrapText="0" indent="0" justifyLastLine="0" shrinkToFit="1" readingOrder="0"/>
      <border diagonalUp="0" diagonalDown="0">
        <left style="thin">
          <color indexed="64"/>
        </left>
        <right style="thin">
          <color auto="1"/>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游ゴシック"/>
        <scheme val="minor"/>
      </font>
      <numFmt numFmtId="178" formatCode="yyyy&quot;年&quot;m&quot;月&quot;d&quot;日&quot;;@"/>
      <fill>
        <patternFill patternType="none">
          <fgColor indexed="64"/>
          <bgColor auto="1"/>
        </patternFill>
      </fill>
      <alignment horizontal="left"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游ゴシック"/>
        <scheme val="minor"/>
      </font>
      <numFmt numFmtId="0" formatCode="General"/>
      <fill>
        <patternFill patternType="none">
          <fgColor indexed="64"/>
          <bgColor auto="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游ゴシック"/>
        <scheme val="minor"/>
      </font>
      <numFmt numFmtId="177" formatCode="[$-F800]dddd\,\ mmmm\ dd\,\ yyyy"/>
      <fill>
        <patternFill patternType="none">
          <fgColor indexed="64"/>
          <bgColor auto="1"/>
        </patternFill>
      </fill>
      <alignment horizontal="left" vertical="center" textRotation="0" wrapText="0" indent="0" justifyLastLine="0" shrinkToFit="1"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HGPｺﾞｼｯｸM"/>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游ゴシック"/>
        <scheme val="minor"/>
      </font>
      <fill>
        <patternFill patternType="none">
          <fgColor indexed="64"/>
          <bgColor auto="1"/>
        </patternFill>
      </fill>
      <alignment horizontal="left" vertical="center" textRotation="0" wrapText="0" indent="0" justifyLastLine="0" shrinkToFit="1"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HGPｺﾞｼｯｸM"/>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游ゴシック"/>
        <scheme val="minor"/>
      </font>
      <fill>
        <patternFill patternType="none">
          <fgColor indexed="64"/>
          <bgColor auto="1"/>
        </patternFill>
      </fill>
      <alignment horizontal="left"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游ゴシック"/>
        <scheme val="minor"/>
      </font>
      <numFmt numFmtId="0" formatCode="General"/>
      <fill>
        <patternFill patternType="none">
          <fgColor indexed="64"/>
          <bgColor indexed="65"/>
        </patternFill>
      </fill>
      <alignment horizontal="left" vertical="center" textRotation="0" wrapText="0" indent="0" justifyLastLine="0" shrinkToFit="1"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游ゴシック"/>
        <scheme val="minor"/>
      </font>
      <fill>
        <patternFill patternType="none">
          <fgColor indexed="64"/>
          <bgColor indexed="65"/>
        </patternFill>
      </fill>
      <alignment horizontal="center" vertical="center" textRotation="0" wrapText="0" indent="0" justifyLastLine="0" shrinkToFit="1"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游ゴシック"/>
        <scheme val="minor"/>
      </font>
      <fill>
        <patternFill patternType="none">
          <fgColor indexed="64"/>
          <bgColor indexed="65"/>
        </patternFill>
      </fill>
      <alignment horizontal="center" vertical="center" textRotation="0" wrapText="0" indent="0" justifyLastLine="0" shrinkToFit="1"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游ゴシック"/>
        <scheme val="minor"/>
      </font>
      <numFmt numFmtId="0" formatCode="General"/>
      <fill>
        <patternFill patternType="none">
          <fgColor indexed="64"/>
          <bgColor indexed="65"/>
        </patternFill>
      </fill>
      <alignment horizontal="center" vertical="center" textRotation="0" wrapText="0" indent="0" justifyLastLine="0" shrinkToFit="1"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游ゴシック"/>
        <scheme val="minor"/>
      </font>
      <numFmt numFmtId="178" formatCode="yyyy&quot;年&quot;m&quot;月&quot;d&quot;日&quot;;@"/>
      <fill>
        <patternFill patternType="none">
          <fgColor indexed="64"/>
          <bgColor indexed="65"/>
        </patternFill>
      </fill>
      <alignment horizontal="center" vertical="center" textRotation="0" wrapText="0" indent="0" justifyLastLine="0" shrinkToFit="1"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HGPｺﾞｼｯｸM"/>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游ゴシック"/>
        <scheme val="minor"/>
      </font>
      <numFmt numFmtId="0" formatCode="General"/>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HGPｺﾞｼｯｸM"/>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游ゴシック"/>
        <scheme val="minor"/>
      </font>
      <numFmt numFmtId="176" formatCode="[$-411]ggge&quot;年&quot;m&quot;月&quot;d&quot;日&quot;;@"/>
      <fill>
        <patternFill patternType="none">
          <fgColor indexed="64"/>
          <bgColor auto="1"/>
        </patternFill>
      </fill>
      <alignment horizontal="left"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HGPｺﾞｼｯｸM"/>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border>
      <protection locked="1" hidden="0"/>
    </dxf>
    <dxf>
      <font>
        <b val="0"/>
        <strike val="0"/>
        <outline val="0"/>
        <shadow val="0"/>
        <u val="none"/>
        <vertAlign val="baseline"/>
        <sz val="11"/>
        <color auto="1"/>
        <name val="游ゴシック"/>
        <scheme val="minor"/>
      </font>
      <fill>
        <patternFill patternType="none">
          <fgColor indexed="64"/>
          <bgColor auto="1"/>
        </patternFill>
      </fill>
      <alignment horizontal="left"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游ゴシック"/>
        <scheme val="minor"/>
      </font>
      <numFmt numFmtId="0" formatCode="General"/>
      <fill>
        <patternFill patternType="none">
          <fgColor indexed="64"/>
          <bgColor auto="1"/>
        </patternFill>
      </fill>
      <alignment horizontal="center" vertical="center" textRotation="0" wrapText="0" indent="0" justifyLastLine="0" shrinkToFit="1" readingOrder="0"/>
      <border diagonalUp="0" diagonalDown="0">
        <left/>
        <right style="thin">
          <color indexed="64"/>
        </right>
        <top style="thin">
          <color indexed="64"/>
        </top>
        <bottom style="thin">
          <color indexed="64"/>
        </bottom>
      </border>
    </dxf>
    <dxf>
      <border>
        <top style="thin">
          <color rgb="FF000000"/>
        </top>
      </border>
    </dxf>
    <dxf>
      <font>
        <b val="0"/>
        <strike val="0"/>
        <outline val="0"/>
        <shadow val="0"/>
        <vertAlign val="baseline"/>
        <sz val="11"/>
        <color auto="1"/>
        <name val="游ゴシック"/>
        <scheme val="none"/>
      </font>
      <alignment vertical="center" textRotation="0" wrapText="0" justifyLastLine="0" shrinkToFit="1" readingOrder="0"/>
      <border diagonalUp="0" diagonalDown="0">
        <left style="thin">
          <color rgb="FF000000"/>
        </left>
        <right style="thin">
          <color rgb="FF000000"/>
        </right>
        <top/>
        <bottom/>
      </border>
    </dxf>
    <dxf>
      <border diagonalUp="0" diagonalDown="0">
        <left style="thin">
          <color rgb="FF000000"/>
        </left>
        <right style="thin">
          <color rgb="FF000000"/>
        </right>
        <top style="thin">
          <color rgb="FF000000"/>
        </top>
        <bottom style="thin">
          <color rgb="FF000000"/>
        </bottom>
      </border>
    </dxf>
    <dxf>
      <font>
        <b val="0"/>
        <strike val="0"/>
        <outline val="0"/>
        <shadow val="0"/>
        <u val="none"/>
        <vertAlign val="baseline"/>
        <sz val="11"/>
        <color auto="1"/>
        <name val="游ゴシック"/>
        <scheme val="none"/>
      </font>
      <fill>
        <patternFill patternType="none">
          <fgColor rgb="FF000000"/>
          <bgColor auto="1"/>
        </patternFill>
      </fill>
      <alignment horizontal="left" vertical="center" textRotation="0" wrapText="0" indent="0" justifyLastLine="0" shrinkToFit="1" readingOrder="0"/>
    </dxf>
    <dxf>
      <border>
        <bottom style="thin">
          <color rgb="FF000000"/>
        </bottom>
      </border>
    </dxf>
    <dxf>
      <font>
        <b/>
        <strike val="0"/>
        <outline val="0"/>
        <shadow val="0"/>
        <u val="none"/>
        <vertAlign val="baseline"/>
        <sz val="14"/>
        <color theme="0"/>
        <name val="游ゴシック"/>
        <scheme val="minor"/>
      </font>
      <fill>
        <patternFill patternType="solid">
          <fgColor indexed="64"/>
          <bgColor rgb="FF0070C0"/>
        </patternFill>
      </fill>
      <alignment horizontal="center" vertical="center" textRotation="0" wrapText="0" indent="0" justifyLastLine="0" shrinkToFit="1" readingOrder="0"/>
      <border diagonalUp="0" diagonalDown="0" outline="0">
        <left style="thin">
          <color indexed="64"/>
        </left>
        <right style="thin">
          <color indexed="64"/>
        </right>
        <top/>
        <bottom/>
      </border>
    </dxf>
  </dxfs>
  <tableStyles count="0" defaultTableStyle="TableStyleMedium2" defaultPivotStyle="PivotStyleLight16"/>
  <colors>
    <mruColors>
      <color rgb="FFFF7C80"/>
      <color rgb="FFFF0066"/>
      <color rgb="FFFF0000"/>
      <color rgb="FFCC66FF"/>
      <color rgb="FFCC99FF"/>
      <color rgb="FF99FF99"/>
      <color rgb="FF003399"/>
      <color rgb="FF003366"/>
      <color rgb="FFCC00FF"/>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8" Type="http://schemas.microsoft.com/office/2017/10/relationships/person" Target="persons/perso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horie" id="{19E435F6-EFDF-4A25-B6CE-16E71E153799}" userId="horie" providerId="None"/>
</personList>
</file>

<file path=xl/tables/table1.xml><?xml version="1.0" encoding="utf-8"?>
<table xmlns="http://schemas.openxmlformats.org/spreadsheetml/2006/main" id="1" name="テーブル132352" displayName="テーブル132352" ref="B2:Q9" headerRowDxfId="57" dataDxfId="55" totalsRowDxfId="53" headerRowBorderDxfId="56" tableBorderDxfId="54" totalsRowBorderDxfId="52">
  <autoFilter ref="B2:Q9"/>
  <sortState ref="B3:P9">
    <sortCondition ref="C2:C9"/>
  </sortState>
  <tableColumns count="16">
    <tableColumn id="6" name="No" dataDxfId="51" dataCellStyle="標準 2">
      <calculatedColumnFormula>ROW()-2</calculatedColumnFormula>
    </tableColumn>
    <tableColumn id="1" name="利用者氏名" totalsRowLabel="集計" dataDxfId="50" totalsRowDxfId="49" dataCellStyle="標準 2"/>
    <tableColumn id="9" name="生年月日" dataDxfId="48" totalsRowDxfId="47" dataCellStyle="標準 2"/>
    <tableColumn id="20" name="年齢" dataDxfId="46" totalsRowDxfId="45" dataCellStyle="標準 2">
      <calculatedColumnFormula>DATEDIF(テーブル132352[[#This Row],[生年月日]],$Q$1,"Y")</calculatedColumnFormula>
    </tableColumn>
    <tableColumn id="3" name="性別" dataDxfId="44" dataCellStyle="標準 2"/>
    <tableColumn id="8" name="指示書_x000a_種類" dataDxfId="43" dataCellStyle="標準 2"/>
    <tableColumn id="13" name="リハビリ_x000a_許可" dataDxfId="42" dataCellStyle="標準 2"/>
    <tableColumn id="11" name="屋外リハ_x000a_許可" dataDxfId="41" dataCellStyle="標準 2"/>
    <tableColumn id="2" name="リハビリ_x000a_頻度" dataDxfId="3" dataCellStyle="標準 2"/>
    <tableColumn id="4" name="特記事項" dataDxfId="40" dataCellStyle="標準 2"/>
    <tableColumn id="14" name="指示書依頼先" dataDxfId="39" totalsRowDxfId="38" dataCellStyle="標準 2"/>
    <tableColumn id="16" name="指示書有効期限_x000a_開始日" dataDxfId="37" totalsRowDxfId="36" dataCellStyle="標準 2"/>
    <tableColumn id="15" name="指示書有効期限_x000a_終了日" dataDxfId="35" dataCellStyle="標準 2"/>
    <tableColumn id="18" name="期限残日数" dataDxfId="34" dataCellStyle="標準 2">
      <calculatedColumnFormula>DATEDIF(TODAY(),テーブル132352[[#This Row],[指示書有効期限
終了日]],"D")</calculatedColumnFormula>
    </tableColumn>
    <tableColumn id="17" name="次回指示書依頼開始日" dataDxfId="33" dataCellStyle="標準 2">
      <calculatedColumnFormula>テーブル132352[[#This Row],[指示書有効期限
終了日]]+1</calculatedColumnFormula>
    </tableColumn>
    <tableColumn id="10" name="備考" dataDxfId="32" totalsRowDxfId="31"/>
  </tableColumns>
  <tableStyleInfo showFirstColumn="0" showLastColumn="0" showRowStripes="1" showColumnStripes="0"/>
</table>
</file>

<file path=xl/tables/table2.xml><?xml version="1.0" encoding="utf-8"?>
<table xmlns="http://schemas.openxmlformats.org/spreadsheetml/2006/main" id="4" name="テーブル13235" displayName="テーブル13235" ref="B2:Q22" headerRowDxfId="30" dataDxfId="28" totalsRowDxfId="26" headerRowBorderDxfId="29" tableBorderDxfId="27" totalsRowBorderDxfId="25">
  <autoFilter ref="B2:Q22"/>
  <sortState ref="B3:W81">
    <sortCondition ref="C2:C81"/>
  </sortState>
  <tableColumns count="16">
    <tableColumn id="6" name="No" dataDxfId="24" dataCellStyle="標準 2">
      <calculatedColumnFormula>ROW()-2</calculatedColumnFormula>
    </tableColumn>
    <tableColumn id="1" name="利用者氏名" totalsRowLabel="集計" dataDxfId="23" totalsRowDxfId="22" dataCellStyle="標準 2"/>
    <tableColumn id="9" name="生年月日" dataDxfId="21" totalsRowDxfId="20" dataCellStyle="標準 2"/>
    <tableColumn id="20" name="年齢" dataDxfId="19" totalsRowDxfId="18" dataCellStyle="標準 2">
      <calculatedColumnFormula>DATEDIF(テーブル13235[[#This Row],[生年月日]],$Q$1,"Y")</calculatedColumnFormula>
    </tableColumn>
    <tableColumn id="3" name="性別" dataDxfId="17" dataCellStyle="標準 2"/>
    <tableColumn id="8" name="指示書_x000a_種類" dataDxfId="16" dataCellStyle="標準 2"/>
    <tableColumn id="13" name="リハビリ_x000a_許可" dataDxfId="15" dataCellStyle="標準 2"/>
    <tableColumn id="11" name="屋外リハ_x000a_許可" dataDxfId="14" dataCellStyle="標準 2"/>
    <tableColumn id="2" name="リハビリ_x000a_頻度" dataDxfId="0" dataCellStyle="標準 2"/>
    <tableColumn id="4" name="特記事項" dataDxfId="13" dataCellStyle="標準 2"/>
    <tableColumn id="14" name="指示書依頼先" dataDxfId="12" totalsRowDxfId="11" dataCellStyle="標準 2"/>
    <tableColumn id="16" name="指示書有効期限_x000a_開始日" dataDxfId="10" totalsRowDxfId="9" dataCellStyle="標準 2"/>
    <tableColumn id="15" name="指示書有効期限_x000a_終了日" dataDxfId="8" dataCellStyle="標準 2"/>
    <tableColumn id="18" name="期限残日数" dataDxfId="7" dataCellStyle="標準 2">
      <calculatedColumnFormula>DATEDIF(TODAY(),テーブル13235[[#This Row],[指示書有効期限
終了日]],"D")</calculatedColumnFormula>
    </tableColumn>
    <tableColumn id="17" name="次回指示書依頼開始日" dataDxfId="6" dataCellStyle="標準 2">
      <calculatedColumnFormula>テーブル13235[[#This Row],[指示書有効期限
終了日]]+1</calculatedColumnFormula>
    </tableColumn>
    <tableColumn id="10" name="備考" dataDxfId="5" totalsRowDxfId="4"/>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3" dT="2020-06-09T06:57:15.77" personId="{19E435F6-EFDF-4A25-B6CE-16E71E153799}" id="{00313690-2EC3-41AA-86A1-B02C5AB2B16D}">
    <text>指示書郵送依頼：不可
本人が受診時に受付番号0番へ持参して指示書依頼をすること → 指示書受取も本人
指示書郵送依頼：可（2021/2/9）
ただ、受取は本人が病院へ行かないとダメ</text>
  </threadedComment>
  <threadedComment ref="K34" dT="2020-06-15T03:04:33.76" personId="{19E435F6-EFDF-4A25-B6CE-16E71E153799}" id="{275CA95A-3840-4E71-BA23-DAA6DAFE2223}">
    <text>指示書作成・発行は受診の際に作成する
指示書の郵送OK</text>
  </threadedComment>
</ThreadedComments>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R11"/>
  <sheetViews>
    <sheetView showZeros="0" tabSelected="1" view="pageBreakPreview" zoomScale="75" zoomScaleNormal="75" zoomScaleSheetLayoutView="90" zoomScalePageLayoutView="75" workbookViewId="0">
      <pane xSplit="3" topLeftCell="D1" activePane="topRight" state="frozen"/>
      <selection pane="topRight" activeCell="L11" sqref="L11"/>
    </sheetView>
  </sheetViews>
  <sheetFormatPr baseColWidth="12" defaultColWidth="2.625" defaultRowHeight="25" customHeight="1" x14ac:dyDescent="0"/>
  <cols>
    <col min="1" max="1" width="2.625" style="12"/>
    <col min="2" max="2" width="8.125" style="12" customWidth="1"/>
    <col min="3" max="3" width="13.5" style="12" bestFit="1" customWidth="1"/>
    <col min="4" max="4" width="13.75" style="12" bestFit="1" customWidth="1"/>
    <col min="5" max="5" width="8.5" style="12" bestFit="1" customWidth="1"/>
    <col min="6" max="6" width="6" style="12" customWidth="1"/>
    <col min="7" max="7" width="9.875" style="12" bestFit="1" customWidth="1"/>
    <col min="8" max="8" width="10" style="12" bestFit="1" customWidth="1"/>
    <col min="9" max="9" width="10.875" style="12" bestFit="1" customWidth="1"/>
    <col min="10" max="10" width="10.75" style="12" customWidth="1"/>
    <col min="11" max="12" width="22.875" style="12" customWidth="1"/>
    <col min="13" max="14" width="23.5" style="12" bestFit="1" customWidth="1"/>
    <col min="15" max="15" width="12.625" style="12" customWidth="1"/>
    <col min="16" max="16" width="23.5" style="12" bestFit="1" customWidth="1"/>
    <col min="17" max="17" width="27.375" style="12" customWidth="1"/>
    <col min="18" max="16384" width="2.625" style="12"/>
  </cols>
  <sheetData>
    <row r="1" spans="2:18" s="31" customFormat="1" ht="63" customHeight="1">
      <c r="C1" s="81" t="s">
        <v>82</v>
      </c>
      <c r="E1" s="31" t="s">
        <v>36</v>
      </c>
      <c r="L1" s="32"/>
      <c r="M1" s="32"/>
      <c r="N1" s="32"/>
      <c r="O1" s="34" t="s">
        <v>42</v>
      </c>
      <c r="P1" s="31" t="s">
        <v>36</v>
      </c>
      <c r="Q1" s="33">
        <f ca="1">TODAY()</f>
        <v>44314</v>
      </c>
    </row>
    <row r="2" spans="2:18" s="47" customFormat="1" ht="40">
      <c r="B2" s="40" t="s">
        <v>17</v>
      </c>
      <c r="C2" s="41" t="s">
        <v>15</v>
      </c>
      <c r="D2" s="41" t="s">
        <v>14</v>
      </c>
      <c r="E2" s="41" t="s">
        <v>16</v>
      </c>
      <c r="F2" s="41" t="s">
        <v>25</v>
      </c>
      <c r="G2" s="42" t="s">
        <v>37</v>
      </c>
      <c r="H2" s="42" t="s">
        <v>39</v>
      </c>
      <c r="I2" s="43" t="s">
        <v>40</v>
      </c>
      <c r="J2" s="43" t="s">
        <v>83</v>
      </c>
      <c r="K2" s="44" t="s">
        <v>38</v>
      </c>
      <c r="L2" s="44" t="s">
        <v>22</v>
      </c>
      <c r="M2" s="45" t="s">
        <v>8</v>
      </c>
      <c r="N2" s="45" t="s">
        <v>9</v>
      </c>
      <c r="O2" s="45" t="s">
        <v>10</v>
      </c>
      <c r="P2" s="45" t="s">
        <v>6</v>
      </c>
      <c r="Q2" s="40" t="s">
        <v>26</v>
      </c>
      <c r="R2" s="46"/>
    </row>
    <row r="3" spans="2:18" s="13" customFormat="1" ht="17">
      <c r="B3" s="10">
        <f t="shared" ref="B3:B9" si="0">ROW()-2</f>
        <v>1</v>
      </c>
      <c r="C3" s="4" t="s">
        <v>23</v>
      </c>
      <c r="D3" s="9">
        <v>29346</v>
      </c>
      <c r="E3" s="15">
        <f ca="1">DATEDIF(テーブル132352[[#This Row],[生年月日]],$Q$1,"Y")</f>
        <v>40</v>
      </c>
      <c r="F3" s="15" t="s">
        <v>29</v>
      </c>
      <c r="G3" s="7" t="s">
        <v>12</v>
      </c>
      <c r="H3" s="7"/>
      <c r="I3" s="30"/>
      <c r="J3" s="104"/>
      <c r="K3" s="8"/>
      <c r="L3" s="4" t="s">
        <v>31</v>
      </c>
      <c r="M3" s="5">
        <v>44287</v>
      </c>
      <c r="N3" s="5">
        <v>44469</v>
      </c>
      <c r="O3" s="15">
        <f ca="1">DATEDIF(TODAY(),テーブル132352[[#This Row],[指示書有効期限
終了日]],"D")</f>
        <v>155</v>
      </c>
      <c r="P3" s="5">
        <f>テーブル132352[[#This Row],[指示書有効期限
終了日]]+1</f>
        <v>44470</v>
      </c>
      <c r="Q3" s="4"/>
    </row>
    <row r="4" spans="2:18" s="13" customFormat="1" ht="25" customHeight="1">
      <c r="B4" s="6">
        <f t="shared" si="0"/>
        <v>2</v>
      </c>
      <c r="C4" s="4" t="s">
        <v>75</v>
      </c>
      <c r="D4" s="9">
        <v>11083</v>
      </c>
      <c r="E4" s="15">
        <f ca="1">DATEDIF(テーブル132352[[#This Row],[生年月日]],$Q$1,"Y")</f>
        <v>90</v>
      </c>
      <c r="F4" s="15" t="s">
        <v>28</v>
      </c>
      <c r="G4" s="7" t="s">
        <v>12</v>
      </c>
      <c r="H4" s="7"/>
      <c r="I4" s="30"/>
      <c r="J4" s="104"/>
      <c r="K4" s="8"/>
      <c r="L4" s="4" t="s">
        <v>77</v>
      </c>
      <c r="M4" s="5">
        <v>44287</v>
      </c>
      <c r="N4" s="5">
        <v>44346</v>
      </c>
      <c r="O4" s="15">
        <f ca="1">DATEDIF(TODAY(),テーブル132352[[#This Row],[指示書有効期限
終了日]],"D")</f>
        <v>32</v>
      </c>
      <c r="P4" s="5">
        <f>テーブル132352[[#This Row],[指示書有効期限
終了日]]+1</f>
        <v>44347</v>
      </c>
      <c r="Q4" s="4"/>
    </row>
    <row r="5" spans="2:18" s="13" customFormat="1" ht="25" customHeight="1">
      <c r="B5" s="6">
        <f t="shared" si="0"/>
        <v>3</v>
      </c>
      <c r="C5" s="4" t="s">
        <v>71</v>
      </c>
      <c r="D5" s="9">
        <v>10290</v>
      </c>
      <c r="E5" s="15">
        <f ca="1">DATEDIF(テーブル132352[[#This Row],[生年月日]],$Q$1,"Y")</f>
        <v>93</v>
      </c>
      <c r="F5" s="15" t="s">
        <v>28</v>
      </c>
      <c r="G5" s="7" t="s">
        <v>18</v>
      </c>
      <c r="H5" s="7" t="s">
        <v>32</v>
      </c>
      <c r="I5" s="30" t="s">
        <v>32</v>
      </c>
      <c r="J5" s="104" t="s">
        <v>84</v>
      </c>
      <c r="K5" s="8" t="s">
        <v>76</v>
      </c>
      <c r="L5" s="4" t="s">
        <v>79</v>
      </c>
      <c r="M5" s="5">
        <v>44210</v>
      </c>
      <c r="N5" s="5">
        <v>44329</v>
      </c>
      <c r="O5" s="15">
        <f ca="1">DATEDIF(TODAY(),テーブル132352[[#This Row],[指示書有効期限
終了日]],"D")</f>
        <v>15</v>
      </c>
      <c r="P5" s="5">
        <f>テーブル132352[[#This Row],[指示書有効期限
終了日]]+1</f>
        <v>44330</v>
      </c>
      <c r="Q5" s="4"/>
    </row>
    <row r="6" spans="2:18" s="13" customFormat="1" ht="25" customHeight="1">
      <c r="B6" s="6">
        <f t="shared" si="0"/>
        <v>4</v>
      </c>
      <c r="C6" s="4" t="s">
        <v>74</v>
      </c>
      <c r="D6" s="9">
        <v>10687</v>
      </c>
      <c r="E6" s="15">
        <f ca="1">DATEDIF(テーブル132352[[#This Row],[生年月日]],$Q$1,"Y")</f>
        <v>92</v>
      </c>
      <c r="F6" s="15" t="s">
        <v>28</v>
      </c>
      <c r="G6" s="7" t="s">
        <v>18</v>
      </c>
      <c r="H6" s="7" t="s">
        <v>32</v>
      </c>
      <c r="I6" s="30" t="s">
        <v>32</v>
      </c>
      <c r="J6" s="104" t="s">
        <v>85</v>
      </c>
      <c r="K6" s="8"/>
      <c r="L6" s="4" t="s">
        <v>78</v>
      </c>
      <c r="M6" s="5">
        <v>44275</v>
      </c>
      <c r="N6" s="5">
        <v>44335</v>
      </c>
      <c r="O6" s="15">
        <f ca="1">DATEDIF(TODAY(),テーブル132352[[#This Row],[指示書有効期限
終了日]],"D")</f>
        <v>21</v>
      </c>
      <c r="P6" s="5">
        <f>テーブル132352[[#This Row],[指示書有効期限
終了日]]+1</f>
        <v>44336</v>
      </c>
      <c r="Q6" s="4"/>
    </row>
    <row r="7" spans="2:18" s="13" customFormat="1" ht="25" customHeight="1">
      <c r="B7" s="6">
        <f t="shared" si="0"/>
        <v>5</v>
      </c>
      <c r="C7" s="4" t="s">
        <v>73</v>
      </c>
      <c r="D7" s="9">
        <v>9895</v>
      </c>
      <c r="E7" s="15">
        <f ca="1">DATEDIF(テーブル132352[[#This Row],[生年月日]],$Q$1,"Y")</f>
        <v>94</v>
      </c>
      <c r="F7" s="15" t="s">
        <v>28</v>
      </c>
      <c r="G7" s="7" t="s">
        <v>18</v>
      </c>
      <c r="H7" s="7"/>
      <c r="I7" s="30"/>
      <c r="J7" s="104"/>
      <c r="K7" s="8"/>
      <c r="L7" s="4" t="s">
        <v>80</v>
      </c>
      <c r="M7" s="5">
        <v>44228</v>
      </c>
      <c r="N7" s="5">
        <v>44377</v>
      </c>
      <c r="O7" s="15">
        <f ca="1">DATEDIF(TODAY(),テーブル132352[[#This Row],[指示書有効期限
終了日]],"D")</f>
        <v>63</v>
      </c>
      <c r="P7" s="5">
        <f>テーブル132352[[#This Row],[指示書有効期限
終了日]]+1</f>
        <v>44378</v>
      </c>
      <c r="Q7" s="4"/>
    </row>
    <row r="8" spans="2:18" s="13" customFormat="1" ht="34">
      <c r="B8" s="6">
        <f t="shared" si="0"/>
        <v>6</v>
      </c>
      <c r="C8" s="4" t="s">
        <v>21</v>
      </c>
      <c r="D8" s="9">
        <v>13465</v>
      </c>
      <c r="E8" s="15">
        <f ca="1">DATEDIF(テーブル132352[[#This Row],[生年月日]],$Q$1,"Y")</f>
        <v>84</v>
      </c>
      <c r="F8" s="15" t="s">
        <v>28</v>
      </c>
      <c r="G8" s="7" t="s">
        <v>18</v>
      </c>
      <c r="H8" s="7" t="s">
        <v>32</v>
      </c>
      <c r="I8" s="30" t="s">
        <v>32</v>
      </c>
      <c r="J8" s="104" t="s">
        <v>86</v>
      </c>
      <c r="K8" s="26" t="s">
        <v>41</v>
      </c>
      <c r="L8" s="4" t="s">
        <v>30</v>
      </c>
      <c r="M8" s="5">
        <v>44175</v>
      </c>
      <c r="N8" s="5">
        <v>44316</v>
      </c>
      <c r="O8" s="15">
        <f ca="1">DATEDIF(TODAY(),テーブル132352[[#This Row],[指示書有効期限
終了日]],"D")</f>
        <v>2</v>
      </c>
      <c r="P8" s="5">
        <f>テーブル132352[[#This Row],[指示書有効期限
終了日]]+1</f>
        <v>44317</v>
      </c>
      <c r="Q8" s="4"/>
    </row>
    <row r="9" spans="2:18" s="13" customFormat="1" ht="25" customHeight="1">
      <c r="B9" s="10">
        <f t="shared" si="0"/>
        <v>7</v>
      </c>
      <c r="C9" s="4" t="s">
        <v>72</v>
      </c>
      <c r="D9" s="9">
        <v>9498</v>
      </c>
      <c r="E9" s="15">
        <f ca="1">DATEDIF(テーブル132352[[#This Row],[生年月日]],$Q$1,"Y")</f>
        <v>95</v>
      </c>
      <c r="F9" s="15" t="s">
        <v>28</v>
      </c>
      <c r="G9" s="7" t="s">
        <v>18</v>
      </c>
      <c r="H9" s="7" t="s">
        <v>32</v>
      </c>
      <c r="I9" s="30" t="s">
        <v>11</v>
      </c>
      <c r="J9" s="104" t="s">
        <v>84</v>
      </c>
      <c r="K9" s="8"/>
      <c r="L9" s="4" t="s">
        <v>80</v>
      </c>
      <c r="M9" s="5">
        <v>44228</v>
      </c>
      <c r="N9" s="5">
        <v>44285</v>
      </c>
      <c r="O9" s="79" t="e">
        <f ca="1">DATEDIF(TODAY(),テーブル132352[[#This Row],[指示書有効期限
終了日]],"D")</f>
        <v>#NUM!</v>
      </c>
      <c r="P9" s="5">
        <f>テーブル132352[[#This Row],[指示書有効期限
終了日]]+1</f>
        <v>44286</v>
      </c>
      <c r="Q9" s="4"/>
    </row>
    <row r="11" spans="2:18" ht="25" customHeight="1">
      <c r="Q11" s="78" t="s">
        <v>70</v>
      </c>
    </row>
  </sheetData>
  <phoneticPr fontId="2"/>
  <pageMargins left="0.31496062992125984" right="0" top="0.31496062992125984" bottom="0" header="0" footer="0"/>
  <pageSetup paperSize="8" scale="53" fitToHeight="0" orientation="landscape"/>
  <tableParts count="1">
    <tablePart r:id="rId1"/>
  </tableParts>
  <extLst>
    <ext xmlns:x14="http://schemas.microsoft.com/office/spreadsheetml/2009/9/main" uri="{78C0D931-6437-407d-A8EE-F0AAD7539E65}">
      <x14:conditionalFormattings>
        <x14:conditionalFormatting xmlns:xm="http://schemas.microsoft.com/office/excel/2006/main">
          <x14:cfRule type="cellIs" priority="1" operator="lessThanOrEqual" id="{0F03DFF9-4466-6C49-A2EE-20172CB004CC}">
            <xm:f>プルダウン!$E$2</xm:f>
            <x14:dxf>
              <font>
                <b/>
                <i val="0"/>
                <color rgb="FFC00000"/>
              </font>
            </x14:dxf>
          </x14:cfRule>
          <xm:sqref>O3:O9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プルダウン!$B$2:$B$4</xm:f>
          </x14:formula1>
          <xm:sqref>F3:F9</xm:sqref>
        </x14:dataValidation>
        <x14:dataValidation type="list" allowBlank="1" showInputMessage="1" showErrorMessage="1">
          <x14:formula1>
            <xm:f>プルダウン!$A$2:$A$6</xm:f>
          </x14:formula1>
          <xm:sqref>G3:G9</xm:sqref>
        </x14:dataValidation>
        <x14:dataValidation type="list" allowBlank="1" showInputMessage="1" showErrorMessage="1">
          <x14:formula1>
            <xm:f>プルダウン!$C$2:$C$4</xm:f>
          </x14:formula1>
          <xm:sqref>H3:H9</xm:sqref>
        </x14:dataValidation>
        <x14:dataValidation type="list" allowBlank="1" showInputMessage="1" showErrorMessage="1">
          <x14:formula1>
            <xm:f>プルダウン!$D$2:$D$4</xm:f>
          </x14:formula1>
          <xm:sqref>I3:I9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U24"/>
  <sheetViews>
    <sheetView showZeros="0" view="pageBreakPreview" zoomScale="75" zoomScaleNormal="75" zoomScaleSheetLayoutView="90" zoomScalePageLayoutView="75" workbookViewId="0">
      <pane xSplit="3" topLeftCell="D1" activePane="topRight" state="frozen"/>
      <selection pane="topRight" activeCell="C3" sqref="C3"/>
    </sheetView>
  </sheetViews>
  <sheetFormatPr baseColWidth="12" defaultColWidth="2.625" defaultRowHeight="25" customHeight="1" x14ac:dyDescent="0"/>
  <cols>
    <col min="1" max="1" width="2.625" style="12"/>
    <col min="2" max="2" width="5.625" style="12" customWidth="1"/>
    <col min="3" max="3" width="13.5" style="12" bestFit="1" customWidth="1"/>
    <col min="4" max="4" width="13.75" style="12" bestFit="1" customWidth="1"/>
    <col min="5" max="5" width="8.5" style="12" bestFit="1" customWidth="1"/>
    <col min="6" max="6" width="6" style="12" customWidth="1"/>
    <col min="7" max="7" width="9.875" style="12" bestFit="1" customWidth="1"/>
    <col min="8" max="8" width="10" style="12" bestFit="1" customWidth="1"/>
    <col min="9" max="9" width="10.875" style="12" bestFit="1" customWidth="1"/>
    <col min="10" max="10" width="10.875" style="12" customWidth="1"/>
    <col min="11" max="12" width="22.875" style="12" customWidth="1"/>
    <col min="13" max="14" width="23.5" style="12" bestFit="1" customWidth="1"/>
    <col min="15" max="15" width="12.625" style="12" bestFit="1" customWidth="1"/>
    <col min="16" max="16" width="23.5" style="12" bestFit="1" customWidth="1"/>
    <col min="17" max="17" width="27.375" style="12" customWidth="1"/>
    <col min="18" max="16384" width="2.625" style="12"/>
  </cols>
  <sheetData>
    <row r="1" spans="2:18" s="31" customFormat="1" ht="34">
      <c r="E1" s="31" t="s">
        <v>36</v>
      </c>
      <c r="L1" s="32"/>
      <c r="M1" s="32"/>
      <c r="N1" s="32"/>
      <c r="O1" s="34" t="s">
        <v>42</v>
      </c>
      <c r="P1" s="31" t="s">
        <v>36</v>
      </c>
      <c r="Q1" s="33">
        <f ca="1">TODAY()</f>
        <v>44314</v>
      </c>
    </row>
    <row r="2" spans="2:18" s="47" customFormat="1" ht="40">
      <c r="B2" s="40" t="s">
        <v>17</v>
      </c>
      <c r="C2" s="41" t="s">
        <v>15</v>
      </c>
      <c r="D2" s="41" t="s">
        <v>14</v>
      </c>
      <c r="E2" s="41" t="s">
        <v>16</v>
      </c>
      <c r="F2" s="41" t="s">
        <v>25</v>
      </c>
      <c r="G2" s="42" t="s">
        <v>37</v>
      </c>
      <c r="H2" s="42" t="s">
        <v>39</v>
      </c>
      <c r="I2" s="43" t="s">
        <v>40</v>
      </c>
      <c r="J2" s="43" t="s">
        <v>83</v>
      </c>
      <c r="K2" s="44" t="s">
        <v>38</v>
      </c>
      <c r="L2" s="44" t="s">
        <v>22</v>
      </c>
      <c r="M2" s="45" t="s">
        <v>8</v>
      </c>
      <c r="N2" s="45" t="s">
        <v>9</v>
      </c>
      <c r="O2" s="45" t="s">
        <v>10</v>
      </c>
      <c r="P2" s="45" t="s">
        <v>6</v>
      </c>
      <c r="Q2" s="40" t="s">
        <v>26</v>
      </c>
      <c r="R2" s="46"/>
    </row>
    <row r="3" spans="2:18" s="13" customFormat="1" ht="25" customHeight="1">
      <c r="B3" s="6">
        <f t="shared" ref="B3:B22" si="0">ROW()-2</f>
        <v>1</v>
      </c>
      <c r="C3" s="4"/>
      <c r="D3" s="9"/>
      <c r="E3" s="15">
        <f ca="1">DATEDIF(テーブル13235[[#This Row],[生年月日]],$Q$1,"Y")</f>
        <v>121</v>
      </c>
      <c r="F3" s="15"/>
      <c r="G3" s="7"/>
      <c r="H3" s="7"/>
      <c r="I3" s="30"/>
      <c r="J3" s="30"/>
      <c r="K3" s="26"/>
      <c r="L3" s="4"/>
      <c r="M3" s="5"/>
      <c r="N3" s="5"/>
      <c r="O3" s="15" t="e">
        <f ca="1">DATEDIF(TODAY(),テーブル13235[[#This Row],[指示書有効期限
終了日]],"D")</f>
        <v>#NUM!</v>
      </c>
      <c r="P3" s="5">
        <f>テーブル13235[[#This Row],[指示書有効期限
終了日]]+1</f>
        <v>1</v>
      </c>
      <c r="Q3" s="4"/>
    </row>
    <row r="4" spans="2:18" s="13" customFormat="1" ht="25" customHeight="1">
      <c r="B4" s="10">
        <f t="shared" si="0"/>
        <v>2</v>
      </c>
      <c r="C4" s="4"/>
      <c r="D4" s="9"/>
      <c r="E4" s="15">
        <f ca="1">DATEDIF(テーブル13235[[#This Row],[生年月日]],$Q$1,"Y")</f>
        <v>121</v>
      </c>
      <c r="F4" s="15"/>
      <c r="G4" s="7"/>
      <c r="H4" s="7"/>
      <c r="I4" s="30"/>
      <c r="J4" s="30"/>
      <c r="K4" s="8"/>
      <c r="L4" s="4"/>
      <c r="M4" s="5"/>
      <c r="N4" s="5"/>
      <c r="O4" s="15" t="e">
        <f ca="1">DATEDIF(TODAY(),テーブル13235[[#This Row],[指示書有効期限
終了日]],"D")</f>
        <v>#NUM!</v>
      </c>
      <c r="P4" s="5">
        <f>テーブル13235[[#This Row],[指示書有効期限
終了日]]+1</f>
        <v>1</v>
      </c>
      <c r="Q4" s="4"/>
    </row>
    <row r="5" spans="2:18" s="13" customFormat="1" ht="25" customHeight="1">
      <c r="B5" s="10">
        <f t="shared" si="0"/>
        <v>3</v>
      </c>
      <c r="C5" s="4"/>
      <c r="D5" s="9"/>
      <c r="E5" s="15">
        <f ca="1">DATEDIF(テーブル13235[[#This Row],[生年月日]],$Q$1,"Y")</f>
        <v>121</v>
      </c>
      <c r="F5" s="15"/>
      <c r="G5" s="7"/>
      <c r="H5" s="7"/>
      <c r="I5" s="30"/>
      <c r="J5" s="30"/>
      <c r="K5" s="8"/>
      <c r="L5" s="4"/>
      <c r="M5" s="5"/>
      <c r="N5" s="5"/>
      <c r="O5" s="15" t="e">
        <f ca="1">DATEDIF(TODAY(),テーブル13235[[#This Row],[指示書有効期限
終了日]],"D")</f>
        <v>#NUM!</v>
      </c>
      <c r="P5" s="5">
        <f>テーブル13235[[#This Row],[指示書有効期限
終了日]]+1</f>
        <v>1</v>
      </c>
      <c r="Q5" s="4"/>
    </row>
    <row r="6" spans="2:18" s="13" customFormat="1" ht="25" customHeight="1">
      <c r="B6" s="6">
        <f t="shared" si="0"/>
        <v>4</v>
      </c>
      <c r="C6" s="4"/>
      <c r="D6" s="9"/>
      <c r="E6" s="15">
        <f ca="1">DATEDIF(テーブル13235[[#This Row],[生年月日]],$Q$1,"Y")</f>
        <v>121</v>
      </c>
      <c r="F6" s="15"/>
      <c r="G6" s="7"/>
      <c r="H6" s="7"/>
      <c r="I6" s="30"/>
      <c r="J6" s="30"/>
      <c r="K6" s="8"/>
      <c r="L6" s="4"/>
      <c r="M6" s="5"/>
      <c r="N6" s="5"/>
      <c r="O6" s="15" t="e">
        <f ca="1">DATEDIF(TODAY(),テーブル13235[[#This Row],[指示書有効期限
終了日]],"D")</f>
        <v>#NUM!</v>
      </c>
      <c r="P6" s="5">
        <f>テーブル13235[[#This Row],[指示書有効期限
終了日]]+1</f>
        <v>1</v>
      </c>
      <c r="Q6" s="4"/>
    </row>
    <row r="7" spans="2:18" s="13" customFormat="1" ht="25" customHeight="1">
      <c r="B7" s="6">
        <f t="shared" si="0"/>
        <v>5</v>
      </c>
      <c r="C7" s="4"/>
      <c r="D7" s="9"/>
      <c r="E7" s="15">
        <f ca="1">DATEDIF(テーブル13235[[#This Row],[生年月日]],$Q$1,"Y")</f>
        <v>121</v>
      </c>
      <c r="F7" s="15"/>
      <c r="G7" s="7"/>
      <c r="H7" s="7"/>
      <c r="I7" s="30"/>
      <c r="J7" s="30"/>
      <c r="K7" s="8"/>
      <c r="L7" s="4"/>
      <c r="M7" s="5"/>
      <c r="N7" s="5"/>
      <c r="O7" s="15" t="e">
        <f ca="1">DATEDIF(TODAY(),テーブル13235[[#This Row],[指示書有効期限
終了日]],"D")</f>
        <v>#NUM!</v>
      </c>
      <c r="P7" s="5">
        <f>テーブル13235[[#This Row],[指示書有効期限
終了日]]+1</f>
        <v>1</v>
      </c>
      <c r="Q7" s="4"/>
    </row>
    <row r="8" spans="2:18" s="13" customFormat="1" ht="25" customHeight="1">
      <c r="B8" s="6">
        <f t="shared" si="0"/>
        <v>6</v>
      </c>
      <c r="C8" s="4"/>
      <c r="D8" s="9"/>
      <c r="E8" s="15">
        <f ca="1">DATEDIF(テーブル13235[[#This Row],[生年月日]],$Q$1,"Y")</f>
        <v>121</v>
      </c>
      <c r="F8" s="15"/>
      <c r="G8" s="7"/>
      <c r="H8" s="7"/>
      <c r="I8" s="30"/>
      <c r="J8" s="30"/>
      <c r="K8" s="8"/>
      <c r="L8" s="4"/>
      <c r="M8" s="5"/>
      <c r="N8" s="5"/>
      <c r="O8" s="15" t="e">
        <f ca="1">DATEDIF(TODAY(),テーブル13235[[#This Row],[指示書有効期限
終了日]],"D")</f>
        <v>#NUM!</v>
      </c>
      <c r="P8" s="5">
        <f>テーブル13235[[#This Row],[指示書有効期限
終了日]]+1</f>
        <v>1</v>
      </c>
      <c r="Q8" s="4"/>
    </row>
    <row r="9" spans="2:18" s="13" customFormat="1" ht="25" customHeight="1">
      <c r="B9" s="6">
        <f t="shared" si="0"/>
        <v>7</v>
      </c>
      <c r="C9" s="4"/>
      <c r="D9" s="9"/>
      <c r="E9" s="15">
        <f ca="1">DATEDIF(テーブル13235[[#This Row],[生年月日]],$Q$1,"Y")</f>
        <v>121</v>
      </c>
      <c r="F9" s="15"/>
      <c r="G9" s="7"/>
      <c r="H9" s="7"/>
      <c r="I9" s="30"/>
      <c r="J9" s="30"/>
      <c r="K9" s="8"/>
      <c r="L9" s="4"/>
      <c r="M9" s="5"/>
      <c r="N9" s="5"/>
      <c r="O9" s="15" t="e">
        <f ca="1">DATEDIF(TODAY(),テーブル13235[[#This Row],[指示書有効期限
終了日]],"D")</f>
        <v>#NUM!</v>
      </c>
      <c r="P9" s="5">
        <f>テーブル13235[[#This Row],[指示書有効期限
終了日]]+1</f>
        <v>1</v>
      </c>
      <c r="Q9" s="4"/>
    </row>
    <row r="10" spans="2:18" s="13" customFormat="1" ht="25" customHeight="1">
      <c r="B10" s="10">
        <f t="shared" si="0"/>
        <v>8</v>
      </c>
      <c r="C10" s="4"/>
      <c r="D10" s="9"/>
      <c r="E10" s="15">
        <f ca="1">DATEDIF(テーブル13235[[#This Row],[生年月日]],$Q$1,"Y")</f>
        <v>121</v>
      </c>
      <c r="F10" s="15"/>
      <c r="G10" s="7"/>
      <c r="H10" s="7"/>
      <c r="I10" s="30"/>
      <c r="J10" s="30"/>
      <c r="K10" s="8"/>
      <c r="L10" s="4"/>
      <c r="M10" s="5"/>
      <c r="N10" s="5"/>
      <c r="O10" s="15" t="e">
        <f ca="1">DATEDIF(TODAY(),テーブル13235[[#This Row],[指示書有効期限
終了日]],"D")</f>
        <v>#NUM!</v>
      </c>
      <c r="P10" s="5">
        <f>テーブル13235[[#This Row],[指示書有効期限
終了日]]+1</f>
        <v>1</v>
      </c>
      <c r="Q10" s="4"/>
    </row>
    <row r="11" spans="2:18" s="13" customFormat="1" ht="25" customHeight="1">
      <c r="B11" s="10">
        <f t="shared" si="0"/>
        <v>9</v>
      </c>
      <c r="C11" s="4"/>
      <c r="D11" s="9"/>
      <c r="E11" s="15">
        <f ca="1">DATEDIF(テーブル13235[[#This Row],[生年月日]],$Q$1,"Y")</f>
        <v>121</v>
      </c>
      <c r="F11" s="15"/>
      <c r="G11" s="7"/>
      <c r="H11" s="7"/>
      <c r="I11" s="30"/>
      <c r="J11" s="30"/>
      <c r="K11" s="8"/>
      <c r="L11" s="4"/>
      <c r="M11" s="5"/>
      <c r="N11" s="5"/>
      <c r="O11" s="15" t="e">
        <f ca="1">DATEDIF(TODAY(),テーブル13235[[#This Row],[指示書有効期限
終了日]],"D")</f>
        <v>#NUM!</v>
      </c>
      <c r="P11" s="5">
        <f>テーブル13235[[#This Row],[指示書有効期限
終了日]]+1</f>
        <v>1</v>
      </c>
      <c r="Q11" s="4"/>
    </row>
    <row r="12" spans="2:18" s="13" customFormat="1" ht="25" customHeight="1">
      <c r="B12" s="10">
        <f t="shared" si="0"/>
        <v>10</v>
      </c>
      <c r="C12" s="4"/>
      <c r="D12" s="9"/>
      <c r="E12" s="15">
        <f ca="1">DATEDIF(テーブル13235[[#This Row],[生年月日]],$Q$1,"Y")</f>
        <v>121</v>
      </c>
      <c r="F12" s="15"/>
      <c r="G12" s="7"/>
      <c r="H12" s="7"/>
      <c r="I12" s="30"/>
      <c r="J12" s="30"/>
      <c r="K12" s="8"/>
      <c r="L12" s="4"/>
      <c r="M12" s="5"/>
      <c r="N12" s="5"/>
      <c r="O12" s="15" t="e">
        <f ca="1">DATEDIF(TODAY(),テーブル13235[[#This Row],[指示書有効期限
終了日]],"D")</f>
        <v>#NUM!</v>
      </c>
      <c r="P12" s="5">
        <f>テーブル13235[[#This Row],[指示書有効期限
終了日]]+1</f>
        <v>1</v>
      </c>
      <c r="Q12" s="4"/>
    </row>
    <row r="13" spans="2:18" s="13" customFormat="1" ht="25" customHeight="1">
      <c r="B13" s="29">
        <f>ROW()-2</f>
        <v>11</v>
      </c>
      <c r="C13" s="4"/>
      <c r="D13" s="9"/>
      <c r="E13" s="15">
        <f ca="1">DATEDIF(テーブル13235[[#This Row],[生年月日]],$Q$1,"Y")</f>
        <v>121</v>
      </c>
      <c r="F13" s="15"/>
      <c r="G13" s="7"/>
      <c r="H13" s="7"/>
      <c r="I13" s="30"/>
      <c r="J13" s="30"/>
      <c r="K13" s="8"/>
      <c r="L13" s="4"/>
      <c r="M13" s="5"/>
      <c r="N13" s="5"/>
      <c r="O13" s="15" t="e">
        <f ca="1">DATEDIF(TODAY(),テーブル13235[[#This Row],[指示書有効期限
終了日]],"D")</f>
        <v>#NUM!</v>
      </c>
      <c r="P13" s="5">
        <f>テーブル13235[[#This Row],[指示書有効期限
終了日]]+1</f>
        <v>1</v>
      </c>
      <c r="Q13" s="4"/>
    </row>
    <row r="14" spans="2:18" s="13" customFormat="1" ht="25" customHeight="1">
      <c r="B14" s="29">
        <f>ROW()-2</f>
        <v>12</v>
      </c>
      <c r="C14" s="4"/>
      <c r="D14" s="9"/>
      <c r="E14" s="15">
        <f ca="1">DATEDIF(テーブル13235[[#This Row],[生年月日]],$Q$1,"Y")</f>
        <v>121</v>
      </c>
      <c r="F14" s="15"/>
      <c r="G14" s="7"/>
      <c r="H14" s="7"/>
      <c r="I14" s="30"/>
      <c r="J14" s="30"/>
      <c r="K14" s="8"/>
      <c r="L14" s="4"/>
      <c r="M14" s="5"/>
      <c r="N14" s="5"/>
      <c r="O14" s="15" t="e">
        <f ca="1">DATEDIF(TODAY(),テーブル13235[[#This Row],[指示書有効期限
終了日]],"D")</f>
        <v>#NUM!</v>
      </c>
      <c r="P14" s="5">
        <f>テーブル13235[[#This Row],[指示書有効期限
終了日]]+1</f>
        <v>1</v>
      </c>
      <c r="Q14" s="4"/>
    </row>
    <row r="15" spans="2:18" s="13" customFormat="1" ht="25" customHeight="1">
      <c r="B15" s="6">
        <f t="shared" si="0"/>
        <v>13</v>
      </c>
      <c r="C15" s="4"/>
      <c r="D15" s="9"/>
      <c r="E15" s="15">
        <f ca="1">DATEDIF(テーブル13235[[#This Row],[生年月日]],$Q$1,"Y")</f>
        <v>121</v>
      </c>
      <c r="F15" s="15"/>
      <c r="G15" s="7"/>
      <c r="H15" s="7"/>
      <c r="I15" s="30"/>
      <c r="J15" s="30"/>
      <c r="K15" s="8"/>
      <c r="L15" s="4"/>
      <c r="M15" s="5"/>
      <c r="N15" s="5"/>
      <c r="O15" s="15" t="e">
        <f ca="1">DATEDIF(TODAY(),テーブル13235[[#This Row],[指示書有効期限
終了日]],"D")</f>
        <v>#NUM!</v>
      </c>
      <c r="P15" s="5">
        <f>テーブル13235[[#This Row],[指示書有効期限
終了日]]+1</f>
        <v>1</v>
      </c>
      <c r="Q15" s="4"/>
    </row>
    <row r="16" spans="2:18" s="13" customFormat="1" ht="25" customHeight="1">
      <c r="B16" s="10">
        <f t="shared" si="0"/>
        <v>14</v>
      </c>
      <c r="C16" s="4"/>
      <c r="D16" s="9"/>
      <c r="E16" s="15">
        <f ca="1">DATEDIF(テーブル13235[[#This Row],[生年月日]],$Q$1,"Y")</f>
        <v>121</v>
      </c>
      <c r="F16" s="15"/>
      <c r="G16" s="7"/>
      <c r="H16" s="7"/>
      <c r="I16" s="30"/>
      <c r="J16" s="30"/>
      <c r="K16" s="8"/>
      <c r="L16" s="4"/>
      <c r="M16" s="5"/>
      <c r="N16" s="5"/>
      <c r="O16" s="15" t="e">
        <f ca="1">DATEDIF(TODAY(),テーブル13235[[#This Row],[指示書有効期限
終了日]],"D")</f>
        <v>#NUM!</v>
      </c>
      <c r="P16" s="5">
        <f>テーブル13235[[#This Row],[指示書有効期限
終了日]]+1</f>
        <v>1</v>
      </c>
      <c r="Q16" s="4"/>
    </row>
    <row r="17" spans="2:21" s="13" customFormat="1" ht="25" customHeight="1">
      <c r="B17" s="10">
        <f t="shared" si="0"/>
        <v>15</v>
      </c>
      <c r="C17" s="4"/>
      <c r="D17" s="9"/>
      <c r="E17" s="15">
        <f ca="1">DATEDIF(テーブル13235[[#This Row],[生年月日]],$Q$1,"Y")</f>
        <v>121</v>
      </c>
      <c r="F17" s="15"/>
      <c r="G17" s="7"/>
      <c r="H17" s="7"/>
      <c r="I17" s="30"/>
      <c r="J17" s="30"/>
      <c r="K17" s="8"/>
      <c r="L17" s="4"/>
      <c r="M17" s="5"/>
      <c r="N17" s="5"/>
      <c r="O17" s="15" t="e">
        <f ca="1">DATEDIF(TODAY(),テーブル13235[[#This Row],[指示書有効期限
終了日]],"D")</f>
        <v>#NUM!</v>
      </c>
      <c r="P17" s="5">
        <f>テーブル13235[[#This Row],[指示書有効期限
終了日]]+1</f>
        <v>1</v>
      </c>
      <c r="Q17" s="4"/>
    </row>
    <row r="18" spans="2:21" s="13" customFormat="1" ht="25" customHeight="1">
      <c r="B18" s="10">
        <f t="shared" si="0"/>
        <v>16</v>
      </c>
      <c r="C18" s="4"/>
      <c r="D18" s="9"/>
      <c r="E18" s="15">
        <f ca="1">DATEDIF(テーブル13235[[#This Row],[生年月日]],$Q$1,"Y")</f>
        <v>121</v>
      </c>
      <c r="F18" s="15"/>
      <c r="G18" s="7"/>
      <c r="H18" s="7"/>
      <c r="I18" s="30"/>
      <c r="J18" s="30"/>
      <c r="K18" s="8"/>
      <c r="L18" s="4"/>
      <c r="M18" s="5"/>
      <c r="N18" s="5"/>
      <c r="O18" s="15" t="e">
        <f ca="1">DATEDIF(TODAY(),テーブル13235[[#This Row],[指示書有効期限
終了日]],"D")</f>
        <v>#NUM!</v>
      </c>
      <c r="P18" s="5">
        <f>テーブル13235[[#This Row],[指示書有効期限
終了日]]+1</f>
        <v>1</v>
      </c>
      <c r="Q18" s="4"/>
    </row>
    <row r="19" spans="2:21" s="13" customFormat="1" ht="25" customHeight="1">
      <c r="B19" s="10">
        <f t="shared" si="0"/>
        <v>17</v>
      </c>
      <c r="C19" s="4"/>
      <c r="D19" s="9"/>
      <c r="E19" s="15">
        <f ca="1">DATEDIF(テーブル13235[[#This Row],[生年月日]],$Q$1,"Y")</f>
        <v>121</v>
      </c>
      <c r="F19" s="15"/>
      <c r="G19" s="7"/>
      <c r="H19" s="7"/>
      <c r="I19" s="30"/>
      <c r="J19" s="30"/>
      <c r="K19" s="8"/>
      <c r="L19" s="4"/>
      <c r="M19" s="5"/>
      <c r="N19" s="5"/>
      <c r="O19" s="15" t="e">
        <f ca="1">DATEDIF(TODAY(),テーブル13235[[#This Row],[指示書有効期限
終了日]],"D")</f>
        <v>#NUM!</v>
      </c>
      <c r="P19" s="5">
        <f>テーブル13235[[#This Row],[指示書有効期限
終了日]]+1</f>
        <v>1</v>
      </c>
      <c r="Q19" s="4"/>
    </row>
    <row r="20" spans="2:21" s="13" customFormat="1" ht="25" customHeight="1">
      <c r="B20" s="6">
        <f t="shared" si="0"/>
        <v>18</v>
      </c>
      <c r="C20" s="4"/>
      <c r="D20" s="9"/>
      <c r="E20" s="15">
        <f ca="1">DATEDIF(テーブル13235[[#This Row],[生年月日]],$Q$1,"Y")</f>
        <v>121</v>
      </c>
      <c r="F20" s="15"/>
      <c r="G20" s="7"/>
      <c r="H20" s="7"/>
      <c r="I20" s="30"/>
      <c r="J20" s="30"/>
      <c r="K20" s="8"/>
      <c r="L20" s="4"/>
      <c r="M20" s="5"/>
      <c r="N20" s="5"/>
      <c r="O20" s="15" t="e">
        <f ca="1">DATEDIF(TODAY(),テーブル13235[[#This Row],[指示書有効期限
終了日]],"D")</f>
        <v>#NUM!</v>
      </c>
      <c r="P20" s="5">
        <f>テーブル13235[[#This Row],[指示書有効期限
終了日]]+1</f>
        <v>1</v>
      </c>
      <c r="Q20" s="4"/>
    </row>
    <row r="21" spans="2:21" s="13" customFormat="1" ht="25" customHeight="1">
      <c r="B21" s="6">
        <f t="shared" si="0"/>
        <v>19</v>
      </c>
      <c r="C21" s="4"/>
      <c r="D21" s="9"/>
      <c r="E21" s="15">
        <f ca="1">DATEDIF(テーブル13235[[#This Row],[生年月日]],$Q$1,"Y")</f>
        <v>121</v>
      </c>
      <c r="F21" s="15"/>
      <c r="G21" s="7"/>
      <c r="H21" s="7"/>
      <c r="I21" s="30"/>
      <c r="J21" s="30"/>
      <c r="K21" s="8"/>
      <c r="L21" s="4"/>
      <c r="M21" s="5"/>
      <c r="N21" s="5"/>
      <c r="O21" s="15" t="e">
        <f ca="1">DATEDIF(TODAY(),テーブル13235[[#This Row],[指示書有効期限
終了日]],"D")</f>
        <v>#NUM!</v>
      </c>
      <c r="P21" s="5">
        <f>テーブル13235[[#This Row],[指示書有効期限
終了日]]+1</f>
        <v>1</v>
      </c>
      <c r="Q21" s="4"/>
    </row>
    <row r="22" spans="2:21" s="13" customFormat="1" ht="25" customHeight="1">
      <c r="B22" s="6">
        <f t="shared" si="0"/>
        <v>20</v>
      </c>
      <c r="C22" s="4"/>
      <c r="D22" s="9"/>
      <c r="E22" s="15">
        <f ca="1">DATEDIF(テーブル13235[[#This Row],[生年月日]],$Q$1,"Y")</f>
        <v>121</v>
      </c>
      <c r="F22" s="15"/>
      <c r="G22" s="7"/>
      <c r="H22" s="7"/>
      <c r="I22" s="30"/>
      <c r="J22" s="30"/>
      <c r="K22" s="8"/>
      <c r="L22" s="4"/>
      <c r="M22" s="5"/>
      <c r="N22" s="5"/>
      <c r="O22" s="15" t="e">
        <f ca="1">DATEDIF(TODAY(),テーブル13235[[#This Row],[指示書有効期限
終了日]],"D")</f>
        <v>#NUM!</v>
      </c>
      <c r="P22" s="5">
        <f>テーブル13235[[#This Row],[指示書有効期限
終了日]]+1</f>
        <v>1</v>
      </c>
      <c r="Q22" s="4"/>
      <c r="R22" s="27"/>
      <c r="S22" s="28"/>
      <c r="T22" s="28"/>
      <c r="U22" s="28"/>
    </row>
    <row r="24" spans="2:21" ht="25" customHeight="1">
      <c r="Q24" s="78" t="s">
        <v>70</v>
      </c>
    </row>
  </sheetData>
  <phoneticPr fontId="2"/>
  <pageMargins left="0.31496062992125984" right="0" top="0.31496062992125984" bottom="0" header="0" footer="0"/>
  <pageSetup paperSize="8" scale="53" fitToHeight="0" orientation="landscape"/>
  <tableParts count="1">
    <tablePart r:id="rId1"/>
  </tableParts>
  <extLst>
    <ext xmlns:x14="http://schemas.microsoft.com/office/spreadsheetml/2009/9/main" uri="{78C0D931-6437-407d-A8EE-F0AAD7539E65}">
      <x14:conditionalFormattings>
        <x14:conditionalFormatting xmlns:xm="http://schemas.microsoft.com/office/excel/2006/main">
          <x14:cfRule type="cellIs" priority="8" operator="lessThanOrEqual" id="{55132583-5822-4A8C-A231-BC0DD78111CB}">
            <xm:f>プルダウン!$E$2</xm:f>
            <x14:dxf>
              <font>
                <b/>
                <i val="0"/>
                <color rgb="FFC00000"/>
              </font>
            </x14:dxf>
          </x14:cfRule>
          <xm:sqref>O3:O22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プルダウン!$D$2:$D$4</xm:f>
          </x14:formula1>
          <xm:sqref>I3:J22</xm:sqref>
        </x14:dataValidation>
        <x14:dataValidation type="list" allowBlank="1" showInputMessage="1" showErrorMessage="1">
          <x14:formula1>
            <xm:f>プルダウン!$C$2:$C$4</xm:f>
          </x14:formula1>
          <xm:sqref>H3:H22</xm:sqref>
        </x14:dataValidation>
        <x14:dataValidation type="list" allowBlank="1" showInputMessage="1" showErrorMessage="1">
          <x14:formula1>
            <xm:f>プルダウン!$A$2:$A$6</xm:f>
          </x14:formula1>
          <xm:sqref>G3:G22</xm:sqref>
        </x14:dataValidation>
        <x14:dataValidation type="list" allowBlank="1" showInputMessage="1" showErrorMessage="1">
          <x14:formula1>
            <xm:f>プルダウン!$B$2:$B$4</xm:f>
          </x14:formula1>
          <xm:sqref>F3:F22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AK39"/>
  <sheetViews>
    <sheetView showZeros="0" view="pageLayout" zoomScale="50" zoomScaleNormal="60" zoomScalePageLayoutView="60" workbookViewId="0">
      <selection activeCell="X3" sqref="X3"/>
    </sheetView>
  </sheetViews>
  <sheetFormatPr baseColWidth="12" defaultColWidth="2.625" defaultRowHeight="25" customHeight="1" x14ac:dyDescent="0"/>
  <cols>
    <col min="1" max="20" width="5.625" style="17" customWidth="1"/>
    <col min="21" max="22" width="2.625" style="17" customWidth="1"/>
    <col min="23" max="23" width="2.625" style="17"/>
    <col min="24" max="24" width="10.625" style="17" customWidth="1"/>
    <col min="25" max="16384" width="2.625" style="17"/>
  </cols>
  <sheetData>
    <row r="2" spans="2:37" ht="25" customHeight="1">
      <c r="O2" s="82">
        <f ca="1">TODAY()</f>
        <v>44314</v>
      </c>
      <c r="P2" s="82"/>
      <c r="Q2" s="82"/>
      <c r="R2" s="82"/>
      <c r="S2" s="82"/>
      <c r="T2" s="21"/>
      <c r="U2" s="19"/>
      <c r="V2" s="19"/>
      <c r="X2" s="17" t="s">
        <v>44</v>
      </c>
    </row>
    <row r="3" spans="2:37" ht="50.25" customHeight="1">
      <c r="B3" s="85" t="e">
        <f>VLOOKUP(X3,指示書管理表!$B:$P,11,FALSE)</f>
        <v>#N/A</v>
      </c>
      <c r="C3" s="85"/>
      <c r="D3" s="85"/>
      <c r="E3" s="85"/>
      <c r="F3" s="85"/>
      <c r="G3" s="85"/>
      <c r="H3" s="85"/>
      <c r="I3" s="85"/>
      <c r="J3" s="86"/>
      <c r="K3" s="86"/>
      <c r="X3" s="37"/>
      <c r="Y3" s="36" t="s">
        <v>43</v>
      </c>
    </row>
    <row r="4" spans="2:37">
      <c r="B4" s="95" t="s">
        <v>58</v>
      </c>
      <c r="C4" s="95"/>
      <c r="D4" s="95"/>
      <c r="E4" s="95"/>
      <c r="F4" s="95"/>
      <c r="G4" s="95"/>
      <c r="H4" s="95"/>
      <c r="I4" s="95"/>
      <c r="J4" s="62" t="s">
        <v>59</v>
      </c>
      <c r="K4" s="22"/>
      <c r="AK4" s="17" t="s">
        <v>7</v>
      </c>
    </row>
    <row r="5" spans="2:37">
      <c r="B5" s="61"/>
      <c r="C5" s="61"/>
      <c r="D5" s="61"/>
      <c r="E5" s="61"/>
      <c r="F5" s="61"/>
      <c r="G5" s="61"/>
      <c r="H5" s="61"/>
      <c r="I5" s="61"/>
      <c r="J5" s="60"/>
      <c r="K5" s="22"/>
    </row>
    <row r="6" spans="2:37">
      <c r="K6" s="97" t="s">
        <v>51</v>
      </c>
      <c r="L6" s="97"/>
      <c r="M6" s="97"/>
      <c r="N6" s="97"/>
      <c r="O6" s="97"/>
      <c r="P6" s="97"/>
      <c r="Q6" s="97"/>
      <c r="R6" s="97"/>
      <c r="S6" s="97"/>
      <c r="T6" s="77"/>
      <c r="U6" s="58"/>
      <c r="V6" s="58"/>
    </row>
    <row r="7" spans="2:37">
      <c r="K7" s="97" t="s">
        <v>52</v>
      </c>
      <c r="L7" s="97"/>
      <c r="M7" s="97"/>
      <c r="N7" s="97"/>
      <c r="O7" s="97"/>
      <c r="P7" s="97"/>
      <c r="Q7" s="97"/>
      <c r="R7" s="97"/>
      <c r="S7" s="97"/>
      <c r="T7" s="77"/>
      <c r="U7" s="58"/>
      <c r="V7" s="58"/>
    </row>
    <row r="8" spans="2:37">
      <c r="K8" s="97" t="s">
        <v>53</v>
      </c>
      <c r="L8" s="97"/>
      <c r="M8" s="97"/>
      <c r="N8" s="97"/>
      <c r="O8" s="97"/>
      <c r="P8" s="97"/>
      <c r="Q8" s="97"/>
      <c r="R8" s="97"/>
      <c r="S8" s="97"/>
      <c r="T8" s="77"/>
      <c r="U8" s="58"/>
      <c r="V8" s="58"/>
    </row>
    <row r="9" spans="2:37">
      <c r="K9" s="97" t="s">
        <v>54</v>
      </c>
      <c r="L9" s="97"/>
      <c r="M9" s="97"/>
      <c r="N9" s="97"/>
      <c r="O9" s="97"/>
      <c r="P9" s="97"/>
      <c r="Q9" s="97"/>
      <c r="R9" s="97"/>
      <c r="S9" s="97"/>
      <c r="T9" s="77"/>
      <c r="U9" s="58"/>
      <c r="V9" s="58"/>
    </row>
    <row r="10" spans="2:37" ht="20.25" customHeight="1">
      <c r="K10" s="71"/>
      <c r="L10" s="71"/>
      <c r="M10" s="71"/>
      <c r="N10" s="71"/>
      <c r="O10" s="71"/>
      <c r="P10" s="71"/>
      <c r="Q10" s="71"/>
      <c r="R10" s="71"/>
      <c r="S10" s="71"/>
    </row>
    <row r="11" spans="2:37" ht="20.25" customHeight="1">
      <c r="K11" s="71"/>
      <c r="L11" s="71"/>
      <c r="M11" s="71"/>
      <c r="N11" s="71"/>
      <c r="O11" s="71"/>
      <c r="P11" s="71"/>
      <c r="Q11" s="71"/>
      <c r="R11" s="71"/>
      <c r="S11" s="71"/>
    </row>
    <row r="12" spans="2:37" ht="25" customHeight="1">
      <c r="P12" s="1"/>
    </row>
    <row r="14" spans="2:37" ht="70" customHeight="1">
      <c r="B14" s="90" t="s">
        <v>55</v>
      </c>
      <c r="C14" s="90"/>
      <c r="D14" s="90"/>
      <c r="E14" s="90"/>
      <c r="F14" s="90"/>
      <c r="G14" s="90"/>
      <c r="H14" s="90"/>
      <c r="I14" s="90"/>
      <c r="J14" s="90"/>
      <c r="K14" s="90"/>
      <c r="L14" s="90"/>
      <c r="M14" s="90"/>
      <c r="N14" s="90"/>
      <c r="O14" s="90"/>
      <c r="P14" s="90"/>
      <c r="Q14" s="90"/>
      <c r="R14" s="90"/>
      <c r="S14" s="90"/>
      <c r="T14" s="23"/>
      <c r="U14" s="23"/>
      <c r="V14" s="23"/>
    </row>
    <row r="15" spans="2:37" ht="25" customHeight="1">
      <c r="B15" s="91" t="s">
        <v>56</v>
      </c>
      <c r="C15" s="91"/>
      <c r="D15" s="91"/>
      <c r="E15" s="91"/>
      <c r="F15" s="91"/>
      <c r="G15" s="91"/>
      <c r="H15" s="91"/>
      <c r="I15" s="91"/>
      <c r="J15" s="91"/>
      <c r="K15" s="91"/>
      <c r="L15" s="91"/>
      <c r="M15" s="91"/>
      <c r="N15" s="91"/>
      <c r="O15" s="91"/>
      <c r="P15" s="91"/>
      <c r="Q15" s="91"/>
      <c r="R15" s="91"/>
      <c r="S15" s="91"/>
      <c r="T15" s="18"/>
      <c r="U15" s="18"/>
      <c r="V15" s="18"/>
    </row>
    <row r="16" spans="2:37" ht="25" customHeight="1">
      <c r="B16" s="91"/>
      <c r="C16" s="91"/>
      <c r="D16" s="91"/>
      <c r="E16" s="91"/>
      <c r="F16" s="91"/>
      <c r="G16" s="91"/>
      <c r="H16" s="91"/>
      <c r="I16" s="91"/>
      <c r="J16" s="91"/>
      <c r="K16" s="91"/>
      <c r="L16" s="91"/>
      <c r="M16" s="91"/>
      <c r="N16" s="91"/>
      <c r="O16" s="91"/>
      <c r="P16" s="91"/>
      <c r="Q16" s="91"/>
      <c r="R16" s="91"/>
      <c r="S16" s="91"/>
      <c r="T16" s="18"/>
      <c r="U16" s="18"/>
      <c r="V16" s="18"/>
    </row>
    <row r="17" spans="2:23" ht="25" customHeight="1">
      <c r="B17" s="91"/>
      <c r="C17" s="91"/>
      <c r="D17" s="91"/>
      <c r="E17" s="91"/>
      <c r="F17" s="91"/>
      <c r="G17" s="91"/>
      <c r="H17" s="91"/>
      <c r="I17" s="91"/>
      <c r="J17" s="91"/>
      <c r="K17" s="91"/>
      <c r="L17" s="91"/>
      <c r="M17" s="91"/>
      <c r="N17" s="91"/>
      <c r="O17" s="91"/>
      <c r="P17" s="91"/>
      <c r="Q17" s="91"/>
      <c r="R17" s="91"/>
      <c r="S17" s="91"/>
      <c r="T17" s="18"/>
      <c r="U17" s="18"/>
      <c r="V17" s="18"/>
    </row>
    <row r="18" spans="2:23" ht="25" customHeight="1">
      <c r="B18" s="91"/>
      <c r="C18" s="91"/>
      <c r="D18" s="91"/>
      <c r="E18" s="91"/>
      <c r="F18" s="91"/>
      <c r="G18" s="91"/>
      <c r="H18" s="91"/>
      <c r="I18" s="91"/>
      <c r="J18" s="91"/>
      <c r="K18" s="91"/>
      <c r="L18" s="91"/>
      <c r="M18" s="91"/>
      <c r="N18" s="91"/>
      <c r="O18" s="91"/>
      <c r="P18" s="91"/>
      <c r="Q18" s="91"/>
      <c r="R18" s="91"/>
      <c r="S18" s="91"/>
      <c r="T18" s="18"/>
      <c r="U18" s="18"/>
      <c r="V18" s="18"/>
    </row>
    <row r="19" spans="2:23" ht="25" customHeight="1">
      <c r="B19" s="59"/>
      <c r="C19" s="59"/>
      <c r="D19" s="59"/>
      <c r="E19" s="59"/>
      <c r="F19" s="59"/>
      <c r="G19" s="59"/>
      <c r="H19" s="59"/>
      <c r="I19" s="59"/>
      <c r="J19" s="59"/>
      <c r="K19" s="59"/>
      <c r="L19" s="59"/>
      <c r="M19" s="59"/>
      <c r="N19" s="59"/>
      <c r="O19" s="59"/>
      <c r="P19" s="59"/>
      <c r="Q19" s="59"/>
      <c r="R19" s="59"/>
      <c r="S19" s="59" t="s">
        <v>57</v>
      </c>
      <c r="T19" s="18"/>
      <c r="U19" s="18"/>
      <c r="V19" s="18"/>
    </row>
    <row r="21" spans="2:23" ht="25" customHeight="1">
      <c r="J21" s="92" t="s">
        <v>5</v>
      </c>
      <c r="K21" s="92"/>
    </row>
    <row r="23" spans="2:23" s="67" customFormat="1" ht="35.25" customHeight="1">
      <c r="B23" s="93" t="s">
        <v>61</v>
      </c>
      <c r="C23" s="93"/>
      <c r="D23" s="93"/>
      <c r="E23" s="93"/>
      <c r="F23" s="89" t="e">
        <f>VLOOKUP(X3,指示書管理表!$B:$P,2,FALSE)</f>
        <v>#N/A</v>
      </c>
      <c r="G23" s="89"/>
      <c r="H23" s="89"/>
      <c r="I23" s="89"/>
      <c r="J23" s="89"/>
      <c r="K23" s="89"/>
      <c r="L23" s="75" t="s">
        <v>4</v>
      </c>
      <c r="M23" s="88" t="s">
        <v>0</v>
      </c>
      <c r="N23" s="88"/>
      <c r="O23" s="83" t="e">
        <f>VLOOKUP(X3,指示書管理表!$B:$P,3,FALSE)</f>
        <v>#N/A</v>
      </c>
      <c r="P23" s="83"/>
      <c r="Q23" s="83"/>
      <c r="R23" s="83"/>
      <c r="S23" s="83"/>
      <c r="T23" s="64"/>
      <c r="U23" s="65"/>
      <c r="V23" s="65"/>
      <c r="W23" s="66"/>
    </row>
    <row r="24" spans="2:23" s="67" customFormat="1" ht="35.25" customHeight="1">
      <c r="B24" s="93" t="s">
        <v>3</v>
      </c>
      <c r="C24" s="93"/>
      <c r="D24" s="93"/>
      <c r="E24" s="93"/>
      <c r="F24" s="94" t="e">
        <f>VLOOKUP(X3,指示書管理表!$B:$P,15,FALSE)</f>
        <v>#N/A</v>
      </c>
      <c r="G24" s="94"/>
      <c r="H24" s="94"/>
      <c r="I24" s="94"/>
      <c r="J24" s="94"/>
      <c r="K24" s="94"/>
      <c r="L24" s="94"/>
      <c r="M24" s="94"/>
      <c r="N24" s="94"/>
      <c r="O24" s="94"/>
      <c r="P24" s="94"/>
      <c r="Q24" s="94"/>
      <c r="R24" s="87" t="s">
        <v>60</v>
      </c>
      <c r="S24" s="87"/>
      <c r="T24" s="68"/>
      <c r="U24" s="68"/>
      <c r="V24" s="68"/>
    </row>
    <row r="26" spans="2:23" ht="25" customHeight="1">
      <c r="B26" s="2"/>
      <c r="C26" s="2"/>
      <c r="D26" s="2"/>
      <c r="E26" s="2"/>
      <c r="F26" s="2"/>
      <c r="G26" s="2"/>
      <c r="H26" s="2"/>
      <c r="I26" s="2"/>
      <c r="J26" s="2"/>
      <c r="K26" s="2"/>
      <c r="L26" s="2"/>
      <c r="M26" s="2"/>
      <c r="N26" s="2"/>
      <c r="O26" s="2"/>
      <c r="P26" s="2"/>
      <c r="Q26" s="2"/>
      <c r="R26" s="2"/>
      <c r="S26" s="2"/>
      <c r="T26" s="2"/>
      <c r="U26" s="2"/>
      <c r="V26" s="2"/>
    </row>
    <row r="27" spans="2:23" ht="25" customHeight="1">
      <c r="B27" s="2"/>
      <c r="C27" s="2"/>
      <c r="D27" s="2"/>
      <c r="E27" s="2"/>
      <c r="F27" s="2"/>
      <c r="G27" s="2"/>
      <c r="H27" s="2"/>
      <c r="I27" s="2"/>
      <c r="J27" s="2"/>
      <c r="K27" s="2"/>
      <c r="L27" s="2"/>
      <c r="M27" s="2"/>
      <c r="N27" s="2"/>
      <c r="O27" s="2"/>
      <c r="P27" s="2"/>
      <c r="Q27" s="2"/>
      <c r="R27" s="96" t="s">
        <v>62</v>
      </c>
      <c r="S27" s="96"/>
      <c r="T27" s="2"/>
      <c r="U27" s="2"/>
      <c r="V27" s="2"/>
    </row>
    <row r="28" spans="2:23" ht="25" customHeight="1">
      <c r="B28" s="2"/>
      <c r="C28" s="2"/>
      <c r="D28" s="2"/>
      <c r="E28" s="2"/>
      <c r="F28" s="2"/>
      <c r="G28" s="2"/>
      <c r="H28" s="2"/>
      <c r="I28" s="2"/>
      <c r="J28" s="2"/>
      <c r="K28" s="2"/>
      <c r="L28" s="2"/>
      <c r="M28" s="2"/>
      <c r="N28" s="2"/>
      <c r="O28" s="2"/>
      <c r="P28" s="2"/>
      <c r="Q28" s="2"/>
      <c r="R28" s="2"/>
      <c r="S28" s="2"/>
      <c r="T28" s="2"/>
      <c r="U28" s="2"/>
      <c r="V28" s="2"/>
    </row>
    <row r="29" spans="2:23" ht="25" customHeight="1">
      <c r="B29" s="2"/>
      <c r="C29" s="2"/>
      <c r="D29" s="2"/>
      <c r="E29" s="2"/>
      <c r="F29" s="2"/>
      <c r="G29" s="2"/>
      <c r="H29" s="2"/>
      <c r="I29" s="2"/>
      <c r="J29" s="2"/>
      <c r="K29" s="2"/>
      <c r="L29" s="2"/>
      <c r="M29" s="2"/>
      <c r="N29" s="2"/>
      <c r="O29" s="2"/>
      <c r="P29" s="2"/>
      <c r="Q29" s="2"/>
      <c r="R29" s="2"/>
      <c r="S29" s="2"/>
      <c r="T29" s="2"/>
      <c r="U29" s="2"/>
      <c r="V29" s="2"/>
    </row>
    <row r="30" spans="2:23" ht="25" customHeight="1">
      <c r="B30" s="2"/>
      <c r="C30" s="2"/>
      <c r="D30" s="2"/>
      <c r="E30" s="2"/>
      <c r="F30" s="2"/>
      <c r="G30" s="2"/>
      <c r="H30" s="2"/>
      <c r="I30" s="2"/>
      <c r="J30" s="2"/>
      <c r="K30" s="2"/>
      <c r="L30" s="2"/>
      <c r="M30" s="2"/>
      <c r="N30" s="2"/>
      <c r="O30" s="2"/>
      <c r="P30" s="2"/>
      <c r="Q30" s="2"/>
      <c r="R30" s="2"/>
      <c r="S30" s="2"/>
      <c r="T30" s="2"/>
      <c r="U30" s="2"/>
      <c r="V30" s="2"/>
    </row>
    <row r="31" spans="2:23" ht="25" customHeight="1">
      <c r="B31" s="2"/>
      <c r="C31" s="2"/>
      <c r="D31" s="2"/>
      <c r="E31" s="2"/>
      <c r="F31" s="2"/>
      <c r="G31" s="2"/>
      <c r="H31" s="2"/>
      <c r="I31" s="2"/>
      <c r="J31" s="2"/>
      <c r="K31" s="2"/>
      <c r="L31" s="2"/>
      <c r="M31" s="2"/>
      <c r="N31" s="2"/>
      <c r="O31" s="2"/>
      <c r="P31" s="2"/>
      <c r="Q31" s="2"/>
      <c r="R31" s="2"/>
      <c r="S31" s="2"/>
      <c r="T31" s="2"/>
      <c r="U31" s="2"/>
      <c r="V31" s="2"/>
    </row>
    <row r="32" spans="2:23" ht="25" customHeight="1">
      <c r="B32" s="2"/>
      <c r="C32" s="2"/>
      <c r="D32" s="2"/>
      <c r="E32" s="2"/>
      <c r="F32" s="2"/>
      <c r="G32" s="2"/>
      <c r="H32" s="2"/>
      <c r="I32" s="2"/>
      <c r="J32" s="2"/>
      <c r="K32" s="2"/>
      <c r="L32" s="2"/>
      <c r="M32" s="2"/>
      <c r="N32" s="2"/>
      <c r="O32" s="2"/>
      <c r="P32" s="2"/>
      <c r="Q32" s="2"/>
      <c r="R32" s="2"/>
      <c r="S32" s="2"/>
      <c r="T32" s="2"/>
      <c r="U32" s="2"/>
      <c r="V32" s="2"/>
    </row>
    <row r="33" spans="2:22" ht="25" customHeight="1">
      <c r="B33" s="2"/>
      <c r="C33" s="2"/>
      <c r="D33" s="2"/>
      <c r="E33" s="2"/>
      <c r="F33" s="2"/>
      <c r="G33" s="2"/>
      <c r="H33" s="2"/>
      <c r="I33" s="2"/>
      <c r="J33" s="2"/>
      <c r="K33" s="2"/>
      <c r="L33" s="2"/>
      <c r="M33" s="2"/>
      <c r="N33" s="2"/>
      <c r="O33" s="2"/>
      <c r="P33" s="2"/>
      <c r="Q33" s="2"/>
      <c r="R33" s="2"/>
      <c r="S33" s="2"/>
      <c r="T33" s="2"/>
      <c r="U33" s="2"/>
      <c r="V33" s="2"/>
    </row>
    <row r="34" spans="2:22" ht="25" customHeight="1">
      <c r="B34" s="2"/>
      <c r="C34" s="2"/>
      <c r="D34" s="2"/>
      <c r="E34" s="2"/>
      <c r="F34" s="2"/>
      <c r="G34" s="2"/>
      <c r="H34" s="2"/>
      <c r="I34" s="2"/>
      <c r="J34" s="2"/>
      <c r="K34" s="2"/>
      <c r="L34" s="2"/>
      <c r="M34" s="2"/>
      <c r="N34" s="2"/>
      <c r="O34" s="2"/>
      <c r="P34" s="2"/>
      <c r="Q34" s="2"/>
      <c r="R34" s="2"/>
      <c r="S34" s="2"/>
      <c r="T34" s="2"/>
      <c r="U34" s="2"/>
      <c r="V34" s="2"/>
    </row>
    <row r="35" spans="2:22" ht="25" customHeight="1">
      <c r="B35" s="69"/>
      <c r="C35" s="69"/>
      <c r="D35" s="69"/>
      <c r="E35" s="69"/>
      <c r="F35" s="69"/>
      <c r="G35" s="69"/>
      <c r="H35" s="69"/>
      <c r="I35" s="69"/>
      <c r="J35" s="69"/>
      <c r="K35" s="69"/>
      <c r="L35" s="69"/>
      <c r="M35" s="69"/>
      <c r="N35" s="69"/>
      <c r="O35" s="69"/>
      <c r="P35" s="69"/>
      <c r="Q35" s="69"/>
      <c r="R35" s="69"/>
      <c r="S35" s="69"/>
      <c r="T35" s="20"/>
      <c r="U35" s="20"/>
      <c r="V35" s="20"/>
    </row>
    <row r="36" spans="2:22" ht="25" customHeight="1">
      <c r="B36" s="69"/>
      <c r="C36" s="69"/>
      <c r="D36" s="69"/>
      <c r="E36" s="69"/>
      <c r="F36" s="69"/>
      <c r="G36" s="69"/>
      <c r="H36" s="69"/>
      <c r="I36" s="69"/>
      <c r="J36" s="69"/>
      <c r="K36" s="69"/>
      <c r="L36" s="69"/>
      <c r="M36" s="69"/>
      <c r="N36" s="69"/>
      <c r="O36" s="69"/>
      <c r="P36" s="69"/>
      <c r="Q36" s="69"/>
      <c r="R36" s="69"/>
      <c r="S36" s="69"/>
      <c r="T36" s="20"/>
      <c r="U36" s="20"/>
      <c r="V36" s="20"/>
    </row>
    <row r="37" spans="2:22" ht="25" customHeight="1">
      <c r="B37" s="69"/>
      <c r="C37" s="69"/>
      <c r="D37" s="69"/>
      <c r="E37" s="69"/>
      <c r="F37" s="69"/>
      <c r="G37" s="69"/>
      <c r="H37" s="69"/>
      <c r="I37" s="69"/>
      <c r="J37" s="69"/>
      <c r="K37" s="69"/>
      <c r="L37" s="69"/>
      <c r="M37" s="69"/>
      <c r="N37" s="69"/>
      <c r="O37" s="69"/>
      <c r="P37" s="69"/>
      <c r="Q37" s="69"/>
      <c r="R37" s="69"/>
      <c r="S37" s="69"/>
      <c r="T37" s="20"/>
      <c r="U37" s="20"/>
      <c r="V37" s="20"/>
    </row>
    <row r="39" spans="2:22" ht="25" customHeight="1">
      <c r="R39" s="84"/>
      <c r="S39" s="84"/>
      <c r="T39" s="16"/>
      <c r="U39" s="16"/>
      <c r="V39" s="16"/>
    </row>
  </sheetData>
  <mergeCells count="20">
    <mergeCell ref="K6:S6"/>
    <mergeCell ref="K7:S7"/>
    <mergeCell ref="K8:S8"/>
    <mergeCell ref="K9:S9"/>
    <mergeCell ref="O2:S2"/>
    <mergeCell ref="O23:S23"/>
    <mergeCell ref="R39:S39"/>
    <mergeCell ref="B3:I3"/>
    <mergeCell ref="J3:K3"/>
    <mergeCell ref="R24:S24"/>
    <mergeCell ref="M23:N23"/>
    <mergeCell ref="F23:K23"/>
    <mergeCell ref="B14:S14"/>
    <mergeCell ref="B15:S18"/>
    <mergeCell ref="J21:K21"/>
    <mergeCell ref="B23:E23"/>
    <mergeCell ref="B24:E24"/>
    <mergeCell ref="F24:Q24"/>
    <mergeCell ref="B4:I4"/>
    <mergeCell ref="R27:S27"/>
  </mergeCells>
  <phoneticPr fontId="2"/>
  <pageMargins left="0.39370078740157483" right="0" top="0.31496062992125984" bottom="0" header="0" footer="0"/>
  <pageSetup paperSize="9" scale="61" orientation="portrait"/>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K39"/>
  <sheetViews>
    <sheetView showZeros="0" view="pageLayout" zoomScale="60" zoomScaleNormal="60" zoomScalePageLayoutView="60" workbookViewId="0">
      <selection activeCell="X3" sqref="X3"/>
    </sheetView>
  </sheetViews>
  <sheetFormatPr baseColWidth="12" defaultColWidth="2.625" defaultRowHeight="25" customHeight="1" x14ac:dyDescent="0"/>
  <cols>
    <col min="1" max="20" width="5.625" style="17" customWidth="1"/>
    <col min="21" max="22" width="2.625" style="17" customWidth="1"/>
    <col min="23" max="23" width="2.625" style="17"/>
    <col min="24" max="24" width="10.625" style="17" customWidth="1"/>
    <col min="25" max="16384" width="2.625" style="17"/>
  </cols>
  <sheetData>
    <row r="2" spans="2:37" ht="25" customHeight="1">
      <c r="O2" s="82">
        <f ca="1">TODAY()</f>
        <v>44314</v>
      </c>
      <c r="P2" s="82"/>
      <c r="Q2" s="82"/>
      <c r="R2" s="82"/>
      <c r="S2" s="82"/>
      <c r="T2" s="21"/>
      <c r="U2" s="19"/>
      <c r="V2" s="19"/>
      <c r="X2" s="17" t="s">
        <v>48</v>
      </c>
    </row>
    <row r="3" spans="2:37" ht="50.25" customHeight="1">
      <c r="B3" s="85" t="e">
        <f>VLOOKUP(X3,指示書管理表!$B:$P,11,FALSE)</f>
        <v>#N/A</v>
      </c>
      <c r="C3" s="85"/>
      <c r="D3" s="85"/>
      <c r="E3" s="85"/>
      <c r="F3" s="85"/>
      <c r="G3" s="85"/>
      <c r="H3" s="85"/>
      <c r="I3" s="85"/>
      <c r="J3" s="86"/>
      <c r="K3" s="86"/>
      <c r="X3" s="37"/>
      <c r="Y3" s="36" t="s">
        <v>43</v>
      </c>
    </row>
    <row r="4" spans="2:37" ht="25" customHeight="1">
      <c r="B4" s="95" t="s">
        <v>58</v>
      </c>
      <c r="C4" s="95"/>
      <c r="D4" s="95"/>
      <c r="E4" s="95"/>
      <c r="F4" s="95"/>
      <c r="G4" s="95"/>
      <c r="H4" s="95"/>
      <c r="I4" s="95"/>
      <c r="J4" s="62" t="s">
        <v>59</v>
      </c>
      <c r="K4" s="22"/>
      <c r="AK4" s="17" t="s">
        <v>7</v>
      </c>
    </row>
    <row r="5" spans="2:37">
      <c r="B5" s="61"/>
      <c r="C5" s="61"/>
      <c r="D5" s="61"/>
      <c r="E5" s="61"/>
      <c r="F5" s="61"/>
      <c r="G5" s="61"/>
      <c r="H5" s="61"/>
      <c r="I5" s="61"/>
      <c r="J5" s="60"/>
      <c r="K5" s="22"/>
    </row>
    <row r="6" spans="2:37" s="35" customFormat="1">
      <c r="K6" s="97" t="s">
        <v>51</v>
      </c>
      <c r="L6" s="97"/>
      <c r="M6" s="97"/>
      <c r="N6" s="97"/>
      <c r="O6" s="97"/>
      <c r="P6" s="97"/>
      <c r="Q6" s="97"/>
      <c r="R6" s="97"/>
      <c r="S6" s="97"/>
      <c r="T6" s="77"/>
    </row>
    <row r="7" spans="2:37" s="35" customFormat="1">
      <c r="K7" s="97" t="s">
        <v>52</v>
      </c>
      <c r="L7" s="97"/>
      <c r="M7" s="97"/>
      <c r="N7" s="97"/>
      <c r="O7" s="97"/>
      <c r="P7" s="97"/>
      <c r="Q7" s="97"/>
      <c r="R7" s="97"/>
      <c r="S7" s="97"/>
      <c r="T7" s="77"/>
      <c r="U7" s="70"/>
      <c r="V7" s="70"/>
    </row>
    <row r="8" spans="2:37" s="35" customFormat="1">
      <c r="K8" s="97" t="s">
        <v>53</v>
      </c>
      <c r="L8" s="97"/>
      <c r="M8" s="97"/>
      <c r="N8" s="97"/>
      <c r="O8" s="97"/>
      <c r="P8" s="97"/>
      <c r="Q8" s="97"/>
      <c r="R8" s="97"/>
      <c r="S8" s="97"/>
      <c r="T8" s="77"/>
      <c r="U8" s="70"/>
      <c r="V8" s="70"/>
    </row>
    <row r="9" spans="2:37" s="35" customFormat="1">
      <c r="K9" s="97" t="s">
        <v>54</v>
      </c>
      <c r="L9" s="97"/>
      <c r="M9" s="97"/>
      <c r="N9" s="97"/>
      <c r="O9" s="97"/>
      <c r="P9" s="97"/>
      <c r="Q9" s="97"/>
      <c r="R9" s="97"/>
      <c r="S9" s="97"/>
      <c r="T9" s="77"/>
    </row>
    <row r="10" spans="2:37" ht="20.25" customHeight="1">
      <c r="K10" s="71"/>
      <c r="L10" s="71"/>
      <c r="M10" s="71"/>
      <c r="N10" s="71"/>
      <c r="O10" s="71"/>
      <c r="P10" s="71"/>
      <c r="Q10" s="71"/>
      <c r="R10" s="71"/>
      <c r="S10" s="71"/>
    </row>
    <row r="11" spans="2:37" ht="25" customHeight="1">
      <c r="K11" s="71"/>
      <c r="L11" s="71"/>
      <c r="M11" s="71"/>
      <c r="N11" s="71"/>
      <c r="O11" s="71"/>
      <c r="P11" s="71"/>
      <c r="Q11" s="71"/>
      <c r="R11" s="71"/>
      <c r="S11" s="71"/>
    </row>
    <row r="12" spans="2:37" ht="25" customHeight="1">
      <c r="P12" s="1"/>
    </row>
    <row r="13" spans="2:37" ht="35.25" customHeight="1">
      <c r="U13" s="23"/>
      <c r="V13" s="23"/>
    </row>
    <row r="14" spans="2:37" ht="54" customHeight="1">
      <c r="B14" s="90" t="s">
        <v>63</v>
      </c>
      <c r="C14" s="90"/>
      <c r="D14" s="90"/>
      <c r="E14" s="90"/>
      <c r="F14" s="90"/>
      <c r="G14" s="90"/>
      <c r="H14" s="90"/>
      <c r="I14" s="90"/>
      <c r="J14" s="90"/>
      <c r="K14" s="90"/>
      <c r="L14" s="90"/>
      <c r="M14" s="90"/>
      <c r="N14" s="90"/>
      <c r="O14" s="90"/>
      <c r="P14" s="90"/>
      <c r="Q14" s="90"/>
      <c r="R14" s="90"/>
      <c r="S14" s="90"/>
      <c r="T14" s="23"/>
      <c r="U14" s="18"/>
      <c r="V14" s="18"/>
    </row>
    <row r="15" spans="2:37" ht="25" customHeight="1">
      <c r="B15" s="91" t="s">
        <v>64</v>
      </c>
      <c r="C15" s="91"/>
      <c r="D15" s="91"/>
      <c r="E15" s="91"/>
      <c r="F15" s="91"/>
      <c r="G15" s="91"/>
      <c r="H15" s="91"/>
      <c r="I15" s="91"/>
      <c r="J15" s="91"/>
      <c r="K15" s="91"/>
      <c r="L15" s="91"/>
      <c r="M15" s="91"/>
      <c r="N15" s="91"/>
      <c r="O15" s="91"/>
      <c r="P15" s="91"/>
      <c r="Q15" s="91"/>
      <c r="R15" s="91"/>
      <c r="S15" s="91"/>
      <c r="T15" s="18"/>
      <c r="U15" s="18"/>
      <c r="V15" s="18"/>
    </row>
    <row r="16" spans="2:37" ht="25" customHeight="1">
      <c r="B16" s="91"/>
      <c r="C16" s="91"/>
      <c r="D16" s="91"/>
      <c r="E16" s="91"/>
      <c r="F16" s="91"/>
      <c r="G16" s="91"/>
      <c r="H16" s="91"/>
      <c r="I16" s="91"/>
      <c r="J16" s="91"/>
      <c r="K16" s="91"/>
      <c r="L16" s="91"/>
      <c r="M16" s="91"/>
      <c r="N16" s="91"/>
      <c r="O16" s="91"/>
      <c r="P16" s="91"/>
      <c r="Q16" s="91"/>
      <c r="R16" s="91"/>
      <c r="S16" s="91"/>
      <c r="T16" s="18"/>
      <c r="U16" s="18"/>
      <c r="V16" s="18"/>
    </row>
    <row r="17" spans="1:23" ht="25" customHeight="1">
      <c r="B17" s="91"/>
      <c r="C17" s="91"/>
      <c r="D17" s="91"/>
      <c r="E17" s="91"/>
      <c r="F17" s="91"/>
      <c r="G17" s="91"/>
      <c r="H17" s="91"/>
      <c r="I17" s="91"/>
      <c r="J17" s="91"/>
      <c r="K17" s="91"/>
      <c r="L17" s="91"/>
      <c r="M17" s="91"/>
      <c r="N17" s="91"/>
      <c r="O17" s="91"/>
      <c r="P17" s="91"/>
      <c r="Q17" s="91"/>
      <c r="R17" s="91"/>
      <c r="S17" s="91"/>
      <c r="T17" s="18"/>
      <c r="U17" s="18"/>
      <c r="V17" s="18"/>
    </row>
    <row r="18" spans="1:23" ht="25" customHeight="1">
      <c r="B18" s="91"/>
      <c r="C18" s="91"/>
      <c r="D18" s="91"/>
      <c r="E18" s="91"/>
      <c r="F18" s="91"/>
      <c r="G18" s="91"/>
      <c r="H18" s="91"/>
      <c r="I18" s="91"/>
      <c r="J18" s="91"/>
      <c r="K18" s="91"/>
      <c r="L18" s="91"/>
      <c r="M18" s="91"/>
      <c r="N18" s="91"/>
      <c r="O18" s="91"/>
      <c r="P18" s="91"/>
      <c r="Q18" s="91"/>
      <c r="R18" s="91"/>
      <c r="S18" s="91"/>
      <c r="T18" s="18"/>
    </row>
    <row r="19" spans="1:23" ht="23">
      <c r="B19" s="59"/>
      <c r="C19" s="59"/>
      <c r="D19" s="59"/>
      <c r="E19" s="59"/>
      <c r="F19" s="59"/>
      <c r="G19" s="59"/>
      <c r="H19" s="59"/>
      <c r="I19" s="59"/>
      <c r="J19" s="59"/>
      <c r="K19" s="59"/>
      <c r="L19" s="59"/>
      <c r="M19" s="59"/>
      <c r="N19" s="59"/>
      <c r="O19" s="59"/>
      <c r="P19" s="59"/>
      <c r="Q19" s="59"/>
      <c r="R19" s="59"/>
      <c r="S19" s="59" t="s">
        <v>57</v>
      </c>
      <c r="T19" s="18"/>
    </row>
    <row r="21" spans="1:23" ht="35.25" customHeight="1">
      <c r="J21" s="92" t="s">
        <v>5</v>
      </c>
      <c r="K21" s="92"/>
      <c r="U21" s="25"/>
      <c r="V21" s="25"/>
      <c r="W21" s="14"/>
    </row>
    <row r="22" spans="1:23" ht="35.25" customHeight="1">
      <c r="U22" s="3"/>
      <c r="V22" s="3"/>
    </row>
    <row r="23" spans="1:23" ht="36">
      <c r="A23" s="67"/>
      <c r="B23" s="93" t="s">
        <v>61</v>
      </c>
      <c r="C23" s="93"/>
      <c r="D23" s="93"/>
      <c r="E23" s="93"/>
      <c r="F23" s="89" t="e">
        <f>VLOOKUP(X3,指示書管理表!$B:$P,2,FALSE)</f>
        <v>#N/A</v>
      </c>
      <c r="G23" s="89"/>
      <c r="H23" s="89"/>
      <c r="I23" s="89"/>
      <c r="J23" s="89"/>
      <c r="K23" s="89"/>
      <c r="L23" s="75" t="s">
        <v>4</v>
      </c>
      <c r="M23" s="88" t="s">
        <v>0</v>
      </c>
      <c r="N23" s="88"/>
      <c r="O23" s="83" t="e">
        <f>VLOOKUP(X3,指示書管理表!$B:$P,3,FALSE)</f>
        <v>#N/A</v>
      </c>
      <c r="P23" s="83"/>
      <c r="Q23" s="83"/>
      <c r="R23" s="83"/>
      <c r="S23" s="83"/>
      <c r="T23" s="64"/>
    </row>
    <row r="24" spans="1:23" ht="36">
      <c r="A24" s="67"/>
      <c r="B24" s="93" t="s">
        <v>3</v>
      </c>
      <c r="C24" s="93"/>
      <c r="D24" s="93"/>
      <c r="E24" s="93"/>
      <c r="F24" s="94" t="e">
        <f>VLOOKUP(X3,指示書管理表!$B:$P,15,FALSE)</f>
        <v>#N/A</v>
      </c>
      <c r="G24" s="94"/>
      <c r="H24" s="94"/>
      <c r="I24" s="94"/>
      <c r="J24" s="94"/>
      <c r="K24" s="94"/>
      <c r="L24" s="94"/>
      <c r="M24" s="94"/>
      <c r="N24" s="94"/>
      <c r="O24" s="94"/>
      <c r="P24" s="94"/>
      <c r="Q24" s="94"/>
      <c r="R24" s="87" t="s">
        <v>60</v>
      </c>
      <c r="S24" s="87"/>
      <c r="T24" s="68"/>
      <c r="U24" s="2"/>
      <c r="V24" s="2"/>
    </row>
    <row r="25" spans="1:23" ht="25" customHeight="1">
      <c r="U25" s="2"/>
      <c r="V25" s="2"/>
    </row>
    <row r="26" spans="1:23" ht="25" customHeight="1">
      <c r="B26" s="2"/>
      <c r="C26" s="2"/>
      <c r="D26" s="2"/>
      <c r="E26" s="2"/>
      <c r="F26" s="2"/>
      <c r="G26" s="2"/>
      <c r="H26" s="2"/>
      <c r="I26" s="2"/>
      <c r="J26" s="2"/>
      <c r="K26" s="2"/>
      <c r="L26" s="2"/>
      <c r="M26" s="2"/>
      <c r="N26" s="2"/>
      <c r="O26" s="2"/>
      <c r="P26" s="2"/>
      <c r="Q26" s="2"/>
      <c r="R26" s="2"/>
      <c r="S26" s="2"/>
      <c r="T26" s="2"/>
      <c r="U26" s="2"/>
      <c r="V26" s="2"/>
    </row>
    <row r="27" spans="1:23" ht="25" customHeight="1">
      <c r="B27" s="2"/>
      <c r="C27" s="2"/>
      <c r="D27" s="2"/>
      <c r="E27" s="2"/>
      <c r="F27" s="2"/>
      <c r="G27" s="2"/>
      <c r="H27" s="2"/>
      <c r="I27" s="2"/>
      <c r="J27" s="2"/>
      <c r="K27" s="2"/>
      <c r="L27" s="2"/>
      <c r="M27" s="2"/>
      <c r="N27" s="2"/>
      <c r="O27" s="2"/>
      <c r="P27" s="2"/>
      <c r="Q27" s="2"/>
      <c r="R27" s="96" t="s">
        <v>62</v>
      </c>
      <c r="S27" s="96"/>
      <c r="T27" s="2"/>
      <c r="U27" s="2"/>
      <c r="V27" s="2"/>
    </row>
    <row r="28" spans="1:23" ht="25" customHeight="1">
      <c r="B28" s="2"/>
      <c r="C28" s="2"/>
      <c r="D28" s="2"/>
      <c r="E28" s="2"/>
      <c r="F28" s="2"/>
      <c r="G28" s="2"/>
      <c r="H28" s="2"/>
      <c r="I28" s="2"/>
      <c r="J28" s="2"/>
      <c r="K28" s="2"/>
      <c r="L28" s="2"/>
      <c r="M28" s="2"/>
      <c r="N28" s="2"/>
      <c r="O28" s="2"/>
      <c r="P28" s="2"/>
      <c r="Q28" s="2"/>
      <c r="R28" s="2"/>
      <c r="S28" s="2"/>
      <c r="T28" s="2"/>
      <c r="U28" s="2"/>
      <c r="V28" s="2"/>
    </row>
    <row r="29" spans="1:23" ht="25" customHeight="1">
      <c r="B29" s="2"/>
      <c r="C29" s="2"/>
      <c r="D29" s="2"/>
      <c r="E29" s="2"/>
      <c r="F29" s="2"/>
      <c r="G29" s="2"/>
      <c r="H29" s="2"/>
      <c r="I29" s="2"/>
      <c r="J29" s="2"/>
      <c r="K29" s="2"/>
      <c r="L29" s="2"/>
      <c r="M29" s="2"/>
      <c r="N29" s="2"/>
      <c r="O29" s="2"/>
      <c r="P29" s="2"/>
      <c r="Q29" s="2"/>
      <c r="R29" s="2"/>
      <c r="S29" s="2"/>
      <c r="T29" s="2"/>
      <c r="U29" s="2"/>
      <c r="V29" s="2"/>
    </row>
    <row r="30" spans="1:23" ht="25" customHeight="1">
      <c r="B30" s="2"/>
      <c r="C30" s="2"/>
      <c r="D30" s="2"/>
      <c r="E30" s="2"/>
      <c r="F30" s="2"/>
      <c r="G30" s="2"/>
      <c r="H30" s="2"/>
      <c r="I30" s="2"/>
      <c r="J30" s="2"/>
      <c r="K30" s="2"/>
      <c r="L30" s="2"/>
      <c r="M30" s="2"/>
      <c r="N30" s="2"/>
      <c r="O30" s="2"/>
      <c r="P30" s="2"/>
      <c r="Q30" s="2"/>
      <c r="R30" s="2"/>
      <c r="S30" s="2"/>
      <c r="T30" s="2"/>
      <c r="U30" s="2"/>
      <c r="V30" s="2"/>
    </row>
    <row r="31" spans="1:23" ht="25" customHeight="1">
      <c r="B31" s="2"/>
      <c r="C31" s="2"/>
      <c r="D31" s="2"/>
      <c r="E31" s="2"/>
      <c r="F31" s="2"/>
      <c r="G31" s="2"/>
      <c r="H31" s="2"/>
      <c r="I31" s="2"/>
      <c r="J31" s="2"/>
      <c r="K31" s="2"/>
      <c r="L31" s="2"/>
      <c r="M31" s="2"/>
      <c r="N31" s="2"/>
      <c r="O31" s="2"/>
      <c r="P31" s="2"/>
      <c r="Q31" s="2"/>
      <c r="R31" s="2"/>
      <c r="S31" s="2"/>
      <c r="T31" s="2"/>
      <c r="U31" s="2"/>
      <c r="V31" s="2"/>
    </row>
    <row r="32" spans="1:23" ht="25" customHeight="1">
      <c r="B32" s="2"/>
      <c r="C32" s="2"/>
      <c r="D32" s="2"/>
      <c r="E32" s="2"/>
      <c r="F32" s="2"/>
      <c r="G32" s="2"/>
      <c r="H32" s="2"/>
      <c r="I32" s="2"/>
      <c r="J32" s="2"/>
      <c r="K32" s="2"/>
      <c r="L32" s="2"/>
      <c r="M32" s="2"/>
      <c r="N32" s="2"/>
      <c r="O32" s="2"/>
      <c r="P32" s="2"/>
      <c r="Q32" s="2"/>
      <c r="R32" s="2"/>
      <c r="S32" s="2"/>
      <c r="T32" s="2"/>
      <c r="U32" s="2"/>
      <c r="V32" s="2"/>
    </row>
    <row r="33" spans="2:22" ht="25" customHeight="1">
      <c r="B33" s="2"/>
      <c r="C33" s="2"/>
      <c r="D33" s="2"/>
      <c r="E33" s="2"/>
      <c r="F33" s="2"/>
      <c r="G33" s="2"/>
      <c r="H33" s="2"/>
      <c r="I33" s="2"/>
      <c r="J33" s="2"/>
      <c r="K33" s="2"/>
      <c r="L33" s="2"/>
      <c r="M33" s="2"/>
      <c r="N33" s="2"/>
      <c r="O33" s="2"/>
      <c r="P33" s="2"/>
      <c r="Q33" s="2"/>
      <c r="R33" s="2"/>
      <c r="S33" s="2"/>
      <c r="T33" s="2"/>
      <c r="U33" s="20"/>
      <c r="V33" s="20"/>
    </row>
    <row r="34" spans="2:22" ht="25" customHeight="1">
      <c r="B34" s="2"/>
      <c r="C34" s="2"/>
      <c r="D34" s="2"/>
      <c r="E34" s="2"/>
      <c r="F34" s="2"/>
      <c r="G34" s="2"/>
      <c r="H34" s="2"/>
      <c r="I34" s="2"/>
      <c r="J34" s="2"/>
      <c r="K34" s="2"/>
      <c r="L34" s="2"/>
      <c r="M34" s="2"/>
      <c r="N34" s="2"/>
      <c r="O34" s="2"/>
      <c r="P34" s="2"/>
      <c r="Q34" s="2"/>
      <c r="R34" s="2"/>
      <c r="S34" s="2"/>
      <c r="T34" s="2"/>
      <c r="U34" s="20"/>
      <c r="V34" s="20"/>
    </row>
    <row r="35" spans="2:22" ht="25" customHeight="1">
      <c r="B35" s="69"/>
      <c r="C35" s="69"/>
      <c r="D35" s="69"/>
      <c r="E35" s="69"/>
      <c r="F35" s="69"/>
      <c r="G35" s="69"/>
      <c r="H35" s="69"/>
      <c r="I35" s="69"/>
      <c r="J35" s="69"/>
      <c r="K35" s="69"/>
      <c r="L35" s="69"/>
      <c r="M35" s="69"/>
      <c r="N35" s="69"/>
      <c r="O35" s="69"/>
      <c r="P35" s="69"/>
      <c r="Q35" s="69"/>
      <c r="R35" s="69"/>
      <c r="S35" s="69"/>
      <c r="T35" s="20"/>
      <c r="U35" s="20"/>
      <c r="V35" s="20"/>
    </row>
    <row r="36" spans="2:22" ht="25" customHeight="1">
      <c r="B36" s="69"/>
      <c r="C36" s="69"/>
      <c r="D36" s="69"/>
      <c r="E36" s="69"/>
      <c r="F36" s="69"/>
      <c r="G36" s="69"/>
      <c r="H36" s="69"/>
      <c r="I36" s="69"/>
      <c r="J36" s="69"/>
      <c r="K36" s="69"/>
      <c r="L36" s="69"/>
      <c r="M36" s="69"/>
      <c r="N36" s="69"/>
      <c r="O36" s="69"/>
      <c r="P36" s="69"/>
      <c r="Q36" s="69"/>
      <c r="R36" s="69"/>
      <c r="S36" s="69"/>
      <c r="T36" s="20"/>
    </row>
    <row r="37" spans="2:22" ht="25" customHeight="1">
      <c r="B37" s="69"/>
      <c r="C37" s="69"/>
      <c r="D37" s="69"/>
      <c r="E37" s="69"/>
      <c r="F37" s="69"/>
      <c r="G37" s="69"/>
      <c r="H37" s="69"/>
      <c r="I37" s="69"/>
      <c r="J37" s="69"/>
      <c r="K37" s="69"/>
      <c r="L37" s="69"/>
      <c r="M37" s="69"/>
      <c r="N37" s="69"/>
      <c r="O37" s="69"/>
      <c r="P37" s="69"/>
      <c r="Q37" s="69"/>
      <c r="R37" s="69"/>
      <c r="S37" s="69"/>
      <c r="T37" s="20"/>
      <c r="U37" s="16"/>
      <c r="V37" s="16"/>
    </row>
    <row r="39" spans="2:22" ht="25" customHeight="1">
      <c r="R39" s="84"/>
      <c r="S39" s="84"/>
      <c r="T39" s="16"/>
    </row>
  </sheetData>
  <mergeCells count="20">
    <mergeCell ref="B24:E24"/>
    <mergeCell ref="F24:Q24"/>
    <mergeCell ref="R24:S24"/>
    <mergeCell ref="R27:S27"/>
    <mergeCell ref="O2:S2"/>
    <mergeCell ref="B3:I3"/>
    <mergeCell ref="J3:K3"/>
    <mergeCell ref="B4:I4"/>
    <mergeCell ref="R39:S39"/>
    <mergeCell ref="K6:S6"/>
    <mergeCell ref="K7:S7"/>
    <mergeCell ref="K8:S8"/>
    <mergeCell ref="K9:S9"/>
    <mergeCell ref="B14:S14"/>
    <mergeCell ref="B15:S18"/>
    <mergeCell ref="J21:K21"/>
    <mergeCell ref="B23:E23"/>
    <mergeCell ref="F23:K23"/>
    <mergeCell ref="M23:N23"/>
    <mergeCell ref="O23:S23"/>
  </mergeCells>
  <phoneticPr fontId="2"/>
  <pageMargins left="0.39370078740157483" right="0" top="0.31496062992125984" bottom="0" header="0" footer="0"/>
  <pageSetup paperSize="9" scale="61" orientation="portrait"/>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K39"/>
  <sheetViews>
    <sheetView showZeros="0" view="pageLayout" zoomScale="60" zoomScaleNormal="60" zoomScalePageLayoutView="60" workbookViewId="0">
      <selection activeCell="X3" sqref="X3"/>
    </sheetView>
  </sheetViews>
  <sheetFormatPr baseColWidth="12" defaultColWidth="2.625" defaultRowHeight="25" customHeight="1" x14ac:dyDescent="0"/>
  <cols>
    <col min="1" max="20" width="5.625" style="17" customWidth="1"/>
    <col min="21" max="22" width="2.625" style="17" customWidth="1"/>
    <col min="23" max="23" width="2.625" style="17"/>
    <col min="24" max="24" width="10.625" style="17" customWidth="1"/>
    <col min="25" max="16384" width="2.625" style="17"/>
  </cols>
  <sheetData>
    <row r="2" spans="1:37" ht="25" customHeight="1">
      <c r="O2" s="82">
        <f ca="1">TODAY()</f>
        <v>44314</v>
      </c>
      <c r="P2" s="82"/>
      <c r="Q2" s="82"/>
      <c r="R2" s="82"/>
      <c r="S2" s="82"/>
      <c r="T2" s="21"/>
      <c r="U2" s="19"/>
      <c r="V2" s="19"/>
      <c r="X2" s="17" t="s">
        <v>46</v>
      </c>
    </row>
    <row r="3" spans="1:37" ht="50.25" customHeight="1">
      <c r="B3" s="85" t="e">
        <f>VLOOKUP(X3,指示書管理表!$B:$P,11,FALSE)</f>
        <v>#N/A</v>
      </c>
      <c r="C3" s="85"/>
      <c r="D3" s="85"/>
      <c r="E3" s="85"/>
      <c r="F3" s="85"/>
      <c r="G3" s="85"/>
      <c r="H3" s="85"/>
      <c r="I3" s="85"/>
      <c r="J3" s="86"/>
      <c r="K3" s="86"/>
      <c r="X3" s="37"/>
      <c r="Y3" s="36" t="s">
        <v>43</v>
      </c>
    </row>
    <row r="4" spans="1:37" ht="25" customHeight="1">
      <c r="B4" s="95" t="s">
        <v>58</v>
      </c>
      <c r="C4" s="95"/>
      <c r="D4" s="95"/>
      <c r="E4" s="95"/>
      <c r="F4" s="95"/>
      <c r="G4" s="95"/>
      <c r="H4" s="95"/>
      <c r="I4" s="95"/>
      <c r="J4" s="62" t="s">
        <v>59</v>
      </c>
      <c r="K4" s="22"/>
      <c r="AK4" s="17" t="s">
        <v>7</v>
      </c>
    </row>
    <row r="5" spans="1:37" ht="20.25" customHeight="1">
      <c r="B5" s="61"/>
      <c r="C5" s="61"/>
      <c r="D5" s="61"/>
      <c r="E5" s="61"/>
      <c r="F5" s="61"/>
      <c r="G5" s="61"/>
      <c r="H5" s="61"/>
      <c r="I5" s="61"/>
      <c r="J5" s="60"/>
      <c r="K5" s="22"/>
    </row>
    <row r="6" spans="1:37">
      <c r="A6" s="35"/>
      <c r="B6" s="35"/>
      <c r="C6" s="35"/>
      <c r="D6" s="35"/>
      <c r="E6" s="35"/>
      <c r="F6" s="35"/>
      <c r="G6" s="35"/>
      <c r="H6" s="35"/>
      <c r="I6" s="35"/>
      <c r="J6" s="35"/>
      <c r="K6" s="97" t="s">
        <v>51</v>
      </c>
      <c r="L6" s="97"/>
      <c r="M6" s="97"/>
      <c r="N6" s="97"/>
      <c r="O6" s="97"/>
      <c r="P6" s="97"/>
      <c r="Q6" s="97"/>
      <c r="R6" s="97"/>
      <c r="S6" s="97"/>
      <c r="T6" s="77"/>
    </row>
    <row r="7" spans="1:37">
      <c r="A7" s="35"/>
      <c r="B7" s="35"/>
      <c r="C7" s="35"/>
      <c r="D7" s="35"/>
      <c r="E7" s="35"/>
      <c r="F7" s="35"/>
      <c r="G7" s="35"/>
      <c r="H7" s="35"/>
      <c r="I7" s="35"/>
      <c r="J7" s="35"/>
      <c r="K7" s="97" t="s">
        <v>52</v>
      </c>
      <c r="L7" s="97"/>
      <c r="M7" s="97"/>
      <c r="N7" s="97"/>
      <c r="O7" s="97"/>
      <c r="P7" s="97"/>
      <c r="Q7" s="97"/>
      <c r="R7" s="97"/>
      <c r="S7" s="97"/>
      <c r="T7" s="77"/>
      <c r="U7" s="18"/>
      <c r="V7" s="18"/>
    </row>
    <row r="8" spans="1:37">
      <c r="A8" s="35"/>
      <c r="B8" s="35"/>
      <c r="C8" s="35"/>
      <c r="D8" s="35"/>
      <c r="E8" s="35"/>
      <c r="F8" s="35"/>
      <c r="G8" s="35"/>
      <c r="H8" s="35"/>
      <c r="I8" s="35"/>
      <c r="J8" s="35"/>
      <c r="K8" s="97" t="s">
        <v>53</v>
      </c>
      <c r="L8" s="97"/>
      <c r="M8" s="97"/>
      <c r="N8" s="97"/>
      <c r="O8" s="97"/>
      <c r="P8" s="97"/>
      <c r="Q8" s="97"/>
      <c r="R8" s="97"/>
      <c r="S8" s="97"/>
      <c r="T8" s="77"/>
      <c r="U8" s="18"/>
      <c r="V8" s="18"/>
    </row>
    <row r="9" spans="1:37">
      <c r="A9" s="35"/>
      <c r="B9" s="35"/>
      <c r="C9" s="35"/>
      <c r="D9" s="35"/>
      <c r="E9" s="35"/>
      <c r="F9" s="35"/>
      <c r="G9" s="35"/>
      <c r="H9" s="35"/>
      <c r="I9" s="35"/>
      <c r="J9" s="35"/>
      <c r="K9" s="97" t="s">
        <v>54</v>
      </c>
      <c r="L9" s="97"/>
      <c r="M9" s="97"/>
      <c r="N9" s="97"/>
      <c r="O9" s="97"/>
      <c r="P9" s="97"/>
      <c r="Q9" s="97"/>
      <c r="R9" s="97"/>
      <c r="S9" s="97"/>
      <c r="T9" s="77"/>
    </row>
    <row r="10" spans="1:37" ht="20.25" customHeight="1">
      <c r="K10" s="71"/>
      <c r="L10" s="71"/>
      <c r="M10" s="71"/>
      <c r="N10" s="71"/>
      <c r="O10" s="71"/>
      <c r="P10" s="71"/>
      <c r="Q10" s="71"/>
      <c r="R10" s="71"/>
      <c r="S10" s="71"/>
    </row>
    <row r="11" spans="1:37" ht="25" customHeight="1">
      <c r="K11" s="71"/>
      <c r="L11" s="71"/>
      <c r="M11" s="71"/>
      <c r="N11" s="71"/>
      <c r="O11" s="71"/>
      <c r="P11" s="71"/>
      <c r="Q11" s="71"/>
      <c r="R11" s="71"/>
      <c r="S11" s="71"/>
    </row>
    <row r="12" spans="1:37" ht="25" customHeight="1">
      <c r="P12" s="1"/>
    </row>
    <row r="13" spans="1:37" ht="35.25" customHeight="1">
      <c r="U13" s="23"/>
      <c r="V13" s="23"/>
    </row>
    <row r="14" spans="1:37" ht="53" customHeight="1">
      <c r="B14" s="90" t="s">
        <v>65</v>
      </c>
      <c r="C14" s="90"/>
      <c r="D14" s="90"/>
      <c r="E14" s="90"/>
      <c r="F14" s="90"/>
      <c r="G14" s="90"/>
      <c r="H14" s="90"/>
      <c r="I14" s="90"/>
      <c r="J14" s="90"/>
      <c r="K14" s="90"/>
      <c r="L14" s="90"/>
      <c r="M14" s="90"/>
      <c r="N14" s="90"/>
      <c r="O14" s="90"/>
      <c r="P14" s="90"/>
      <c r="Q14" s="90"/>
      <c r="R14" s="90"/>
      <c r="S14" s="90"/>
      <c r="T14" s="23"/>
      <c r="U14" s="18"/>
      <c r="V14" s="18"/>
    </row>
    <row r="15" spans="1:37" ht="25" customHeight="1">
      <c r="B15" s="91" t="s">
        <v>66</v>
      </c>
      <c r="C15" s="91"/>
      <c r="D15" s="91"/>
      <c r="E15" s="91"/>
      <c r="F15" s="91"/>
      <c r="G15" s="91"/>
      <c r="H15" s="91"/>
      <c r="I15" s="91"/>
      <c r="J15" s="91"/>
      <c r="K15" s="91"/>
      <c r="L15" s="91"/>
      <c r="M15" s="91"/>
      <c r="N15" s="91"/>
      <c r="O15" s="91"/>
      <c r="P15" s="91"/>
      <c r="Q15" s="91"/>
      <c r="R15" s="91"/>
      <c r="S15" s="91"/>
      <c r="T15" s="18"/>
      <c r="U15" s="18"/>
      <c r="V15" s="18"/>
    </row>
    <row r="16" spans="1:37" ht="25" customHeight="1">
      <c r="B16" s="91"/>
      <c r="C16" s="91"/>
      <c r="D16" s="91"/>
      <c r="E16" s="91"/>
      <c r="F16" s="91"/>
      <c r="G16" s="91"/>
      <c r="H16" s="91"/>
      <c r="I16" s="91"/>
      <c r="J16" s="91"/>
      <c r="K16" s="91"/>
      <c r="L16" s="91"/>
      <c r="M16" s="91"/>
      <c r="N16" s="91"/>
      <c r="O16" s="91"/>
      <c r="P16" s="91"/>
      <c r="Q16" s="91"/>
      <c r="R16" s="91"/>
      <c r="S16" s="91"/>
      <c r="T16" s="18"/>
      <c r="U16" s="18"/>
      <c r="V16" s="18"/>
    </row>
    <row r="17" spans="1:23" ht="25" customHeight="1">
      <c r="B17" s="91"/>
      <c r="C17" s="91"/>
      <c r="D17" s="91"/>
      <c r="E17" s="91"/>
      <c r="F17" s="91"/>
      <c r="G17" s="91"/>
      <c r="H17" s="91"/>
      <c r="I17" s="91"/>
      <c r="J17" s="91"/>
      <c r="K17" s="91"/>
      <c r="L17" s="91"/>
      <c r="M17" s="91"/>
      <c r="N17" s="91"/>
      <c r="O17" s="91"/>
      <c r="P17" s="91"/>
      <c r="Q17" s="91"/>
      <c r="R17" s="91"/>
      <c r="S17" s="91"/>
      <c r="T17" s="18"/>
      <c r="U17" s="18"/>
      <c r="V17" s="18"/>
    </row>
    <row r="18" spans="1:23" ht="25" customHeight="1">
      <c r="B18" s="91"/>
      <c r="C18" s="91"/>
      <c r="D18" s="91"/>
      <c r="E18" s="91"/>
      <c r="F18" s="91"/>
      <c r="G18" s="91"/>
      <c r="H18" s="91"/>
      <c r="I18" s="91"/>
      <c r="J18" s="91"/>
      <c r="K18" s="91"/>
      <c r="L18" s="91"/>
      <c r="M18" s="91"/>
      <c r="N18" s="91"/>
      <c r="O18" s="91"/>
      <c r="P18" s="91"/>
      <c r="Q18" s="91"/>
      <c r="R18" s="91"/>
      <c r="S18" s="91"/>
      <c r="T18" s="18"/>
    </row>
    <row r="19" spans="1:23" ht="25" customHeight="1">
      <c r="B19" s="59"/>
      <c r="C19" s="59"/>
      <c r="D19" s="59"/>
      <c r="E19" s="59"/>
      <c r="F19" s="59"/>
      <c r="G19" s="59"/>
      <c r="H19" s="59"/>
      <c r="I19" s="59"/>
      <c r="J19" s="59"/>
      <c r="K19" s="59"/>
      <c r="L19" s="59"/>
      <c r="M19" s="59"/>
      <c r="N19" s="59"/>
      <c r="O19" s="59"/>
      <c r="P19" s="59"/>
      <c r="Q19" s="59"/>
      <c r="R19" s="59"/>
      <c r="S19" s="59" t="s">
        <v>57</v>
      </c>
      <c r="T19" s="18"/>
    </row>
    <row r="21" spans="1:23" ht="35.25" customHeight="1">
      <c r="J21" s="92" t="s">
        <v>5</v>
      </c>
      <c r="K21" s="92"/>
      <c r="U21" s="25"/>
      <c r="V21" s="25"/>
      <c r="W21" s="14"/>
    </row>
    <row r="22" spans="1:23" ht="35.25" customHeight="1">
      <c r="U22" s="3"/>
      <c r="V22" s="3"/>
    </row>
    <row r="23" spans="1:23" ht="36">
      <c r="A23" s="67"/>
      <c r="B23" s="93" t="s">
        <v>61</v>
      </c>
      <c r="C23" s="93"/>
      <c r="D23" s="93"/>
      <c r="E23" s="93"/>
      <c r="F23" s="89" t="e">
        <f>VLOOKUP(X3,指示書管理表!$B:$P,2,FALSE)</f>
        <v>#N/A</v>
      </c>
      <c r="G23" s="89"/>
      <c r="H23" s="89"/>
      <c r="I23" s="89"/>
      <c r="J23" s="89"/>
      <c r="K23" s="89"/>
      <c r="L23" s="75" t="s">
        <v>4</v>
      </c>
      <c r="M23" s="88" t="s">
        <v>0</v>
      </c>
      <c r="N23" s="88"/>
      <c r="O23" s="83" t="e">
        <f>VLOOKUP(X3,指示書管理表!$B:$P,3,FALSE)</f>
        <v>#N/A</v>
      </c>
      <c r="P23" s="83"/>
      <c r="Q23" s="83"/>
      <c r="R23" s="83"/>
      <c r="S23" s="83"/>
      <c r="T23" s="64"/>
    </row>
    <row r="24" spans="1:23" ht="36">
      <c r="A24" s="67"/>
      <c r="B24" s="93" t="s">
        <v>3</v>
      </c>
      <c r="C24" s="93"/>
      <c r="D24" s="93"/>
      <c r="E24" s="93"/>
      <c r="F24" s="94" t="e">
        <f>VLOOKUP(X3,指示書管理表!$B:$P,15,FALSE)</f>
        <v>#N/A</v>
      </c>
      <c r="G24" s="94"/>
      <c r="H24" s="94"/>
      <c r="I24" s="94"/>
      <c r="J24" s="94"/>
      <c r="K24" s="94"/>
      <c r="L24" s="94"/>
      <c r="M24" s="94"/>
      <c r="N24" s="94"/>
      <c r="O24" s="94"/>
      <c r="P24" s="94"/>
      <c r="Q24" s="94"/>
      <c r="R24" s="87" t="s">
        <v>60</v>
      </c>
      <c r="S24" s="87"/>
      <c r="T24" s="68"/>
      <c r="U24" s="2"/>
      <c r="V24" s="2"/>
    </row>
    <row r="25" spans="1:23" ht="25" customHeight="1">
      <c r="U25" s="2"/>
      <c r="V25" s="2"/>
    </row>
    <row r="26" spans="1:23" ht="25" customHeight="1">
      <c r="B26" s="2"/>
      <c r="C26" s="2"/>
      <c r="D26" s="2"/>
      <c r="E26" s="2"/>
      <c r="F26" s="2"/>
      <c r="G26" s="2"/>
      <c r="H26" s="2"/>
      <c r="I26" s="2"/>
      <c r="J26" s="2"/>
      <c r="K26" s="2"/>
      <c r="L26" s="2"/>
      <c r="M26" s="2"/>
      <c r="N26" s="2"/>
      <c r="O26" s="2"/>
      <c r="P26" s="2"/>
      <c r="Q26" s="2"/>
      <c r="R26" s="2"/>
      <c r="S26" s="2"/>
      <c r="T26" s="2"/>
      <c r="U26" s="2"/>
      <c r="V26" s="2"/>
    </row>
    <row r="27" spans="1:23" ht="25" customHeight="1">
      <c r="B27" s="2"/>
      <c r="C27" s="2"/>
      <c r="D27" s="2"/>
      <c r="E27" s="2"/>
      <c r="F27" s="2"/>
      <c r="G27" s="2"/>
      <c r="H27" s="2"/>
      <c r="I27" s="2"/>
      <c r="J27" s="2"/>
      <c r="K27" s="2"/>
      <c r="L27" s="2"/>
      <c r="M27" s="2"/>
      <c r="N27" s="2"/>
      <c r="O27" s="2"/>
      <c r="P27" s="2"/>
      <c r="Q27" s="2"/>
      <c r="R27" s="96" t="s">
        <v>62</v>
      </c>
      <c r="S27" s="96"/>
      <c r="T27" s="2"/>
      <c r="U27" s="2"/>
      <c r="V27" s="2"/>
    </row>
    <row r="28" spans="1:23" ht="25" customHeight="1">
      <c r="B28" s="2"/>
      <c r="C28" s="2"/>
      <c r="D28" s="2"/>
      <c r="E28" s="2"/>
      <c r="F28" s="2"/>
      <c r="G28" s="2"/>
      <c r="H28" s="2"/>
      <c r="I28" s="2"/>
      <c r="J28" s="2"/>
      <c r="K28" s="2"/>
      <c r="L28" s="2"/>
      <c r="M28" s="2"/>
      <c r="N28" s="2"/>
      <c r="O28" s="2"/>
      <c r="P28" s="2"/>
      <c r="Q28" s="2"/>
      <c r="R28" s="2"/>
      <c r="S28" s="2"/>
      <c r="T28" s="2"/>
      <c r="U28" s="2"/>
      <c r="V28" s="2"/>
    </row>
    <row r="29" spans="1:23" ht="25" customHeight="1">
      <c r="B29" s="2"/>
      <c r="C29" s="2"/>
      <c r="D29" s="2"/>
      <c r="E29" s="2"/>
      <c r="F29" s="2"/>
      <c r="G29" s="2"/>
      <c r="H29" s="2"/>
      <c r="I29" s="2"/>
      <c r="J29" s="2"/>
      <c r="K29" s="2"/>
      <c r="L29" s="2"/>
      <c r="M29" s="2"/>
      <c r="N29" s="2"/>
      <c r="O29" s="2"/>
      <c r="P29" s="2"/>
      <c r="Q29" s="2"/>
      <c r="R29" s="2"/>
      <c r="S29" s="2"/>
      <c r="T29" s="2"/>
      <c r="U29" s="2"/>
      <c r="V29" s="2"/>
    </row>
    <row r="30" spans="1:23" ht="25" customHeight="1">
      <c r="B30" s="2"/>
      <c r="C30" s="2"/>
      <c r="D30" s="2"/>
      <c r="E30" s="2"/>
      <c r="F30" s="2"/>
      <c r="G30" s="2"/>
      <c r="H30" s="2"/>
      <c r="I30" s="2"/>
      <c r="J30" s="2"/>
      <c r="K30" s="2"/>
      <c r="L30" s="2"/>
      <c r="M30" s="2"/>
      <c r="N30" s="2"/>
      <c r="O30" s="2"/>
      <c r="P30" s="2"/>
      <c r="Q30" s="2"/>
      <c r="R30" s="2"/>
      <c r="S30" s="2"/>
      <c r="T30" s="2"/>
      <c r="U30" s="2"/>
      <c r="V30" s="2"/>
    </row>
    <row r="31" spans="1:23" ht="25" customHeight="1">
      <c r="B31" s="2"/>
      <c r="C31" s="2"/>
      <c r="D31" s="2"/>
      <c r="E31" s="2"/>
      <c r="F31" s="2"/>
      <c r="G31" s="2"/>
      <c r="H31" s="2"/>
      <c r="I31" s="2"/>
      <c r="J31" s="2"/>
      <c r="K31" s="2"/>
      <c r="L31" s="2"/>
      <c r="M31" s="2"/>
      <c r="N31" s="2"/>
      <c r="O31" s="2"/>
      <c r="P31" s="2"/>
      <c r="Q31" s="2"/>
      <c r="R31" s="2"/>
      <c r="S31" s="2"/>
      <c r="T31" s="2"/>
      <c r="U31" s="2"/>
      <c r="V31" s="2"/>
    </row>
    <row r="32" spans="1:23" ht="25" customHeight="1">
      <c r="B32" s="2"/>
      <c r="C32" s="2"/>
      <c r="D32" s="2"/>
      <c r="E32" s="2"/>
      <c r="F32" s="2"/>
      <c r="G32" s="2"/>
      <c r="H32" s="2"/>
      <c r="I32" s="2"/>
      <c r="J32" s="2"/>
      <c r="K32" s="2"/>
      <c r="L32" s="2"/>
      <c r="M32" s="2"/>
      <c r="N32" s="2"/>
      <c r="O32" s="2"/>
      <c r="P32" s="2"/>
      <c r="Q32" s="2"/>
      <c r="R32" s="2"/>
      <c r="S32" s="2"/>
      <c r="T32" s="2"/>
      <c r="U32" s="2"/>
      <c r="V32" s="2"/>
    </row>
    <row r="33" spans="2:22" ht="25" customHeight="1">
      <c r="B33" s="2"/>
      <c r="C33" s="2"/>
      <c r="D33" s="2"/>
      <c r="E33" s="2"/>
      <c r="F33" s="2"/>
      <c r="G33" s="2"/>
      <c r="H33" s="2"/>
      <c r="I33" s="2"/>
      <c r="J33" s="2"/>
      <c r="K33" s="2"/>
      <c r="L33" s="2"/>
      <c r="M33" s="2"/>
      <c r="N33" s="2"/>
      <c r="O33" s="2"/>
      <c r="P33" s="2"/>
      <c r="Q33" s="2"/>
      <c r="R33" s="2"/>
      <c r="S33" s="2"/>
      <c r="T33" s="2"/>
      <c r="U33" s="20"/>
      <c r="V33" s="20"/>
    </row>
    <row r="34" spans="2:22" ht="25" customHeight="1">
      <c r="B34" s="2"/>
      <c r="C34" s="2"/>
      <c r="D34" s="2"/>
      <c r="E34" s="2"/>
      <c r="F34" s="2"/>
      <c r="G34" s="2"/>
      <c r="H34" s="2"/>
      <c r="I34" s="2"/>
      <c r="J34" s="2"/>
      <c r="K34" s="2"/>
      <c r="L34" s="2"/>
      <c r="M34" s="2"/>
      <c r="N34" s="2"/>
      <c r="O34" s="2"/>
      <c r="P34" s="2"/>
      <c r="Q34" s="2"/>
      <c r="R34" s="2"/>
      <c r="S34" s="2"/>
      <c r="T34" s="2"/>
      <c r="U34" s="20"/>
      <c r="V34" s="20"/>
    </row>
    <row r="35" spans="2:22" ht="25" customHeight="1">
      <c r="B35" s="69"/>
      <c r="C35" s="69"/>
      <c r="D35" s="69"/>
      <c r="E35" s="69"/>
      <c r="F35" s="69"/>
      <c r="G35" s="69"/>
      <c r="H35" s="69"/>
      <c r="I35" s="69"/>
      <c r="J35" s="69"/>
      <c r="K35" s="69"/>
      <c r="L35" s="69"/>
      <c r="M35" s="69"/>
      <c r="N35" s="69"/>
      <c r="O35" s="69"/>
      <c r="P35" s="69"/>
      <c r="Q35" s="69"/>
      <c r="R35" s="69"/>
      <c r="S35" s="69"/>
      <c r="T35" s="20"/>
      <c r="U35" s="20"/>
      <c r="V35" s="20"/>
    </row>
    <row r="36" spans="2:22" ht="25" customHeight="1">
      <c r="B36" s="69"/>
      <c r="C36" s="69"/>
      <c r="D36" s="69"/>
      <c r="E36" s="69"/>
      <c r="F36" s="69"/>
      <c r="G36" s="69"/>
      <c r="H36" s="69"/>
      <c r="I36" s="69"/>
      <c r="J36" s="69"/>
      <c r="K36" s="69"/>
      <c r="L36" s="69"/>
      <c r="M36" s="69"/>
      <c r="N36" s="69"/>
      <c r="O36" s="69"/>
      <c r="P36" s="69"/>
      <c r="Q36" s="69"/>
      <c r="R36" s="69"/>
      <c r="S36" s="69"/>
      <c r="T36" s="20"/>
    </row>
    <row r="37" spans="2:22" ht="25" customHeight="1">
      <c r="B37" s="69"/>
      <c r="C37" s="69"/>
      <c r="D37" s="69"/>
      <c r="E37" s="69"/>
      <c r="F37" s="69"/>
      <c r="G37" s="69"/>
      <c r="H37" s="69"/>
      <c r="I37" s="69"/>
      <c r="J37" s="69"/>
      <c r="K37" s="69"/>
      <c r="L37" s="69"/>
      <c r="M37" s="69"/>
      <c r="N37" s="69"/>
      <c r="O37" s="69"/>
      <c r="P37" s="69"/>
      <c r="Q37" s="69"/>
      <c r="R37" s="69"/>
      <c r="S37" s="69"/>
      <c r="T37" s="20"/>
      <c r="U37" s="16"/>
      <c r="V37" s="16"/>
    </row>
    <row r="39" spans="2:22" ht="25" customHeight="1">
      <c r="R39" s="84"/>
      <c r="S39" s="84"/>
      <c r="T39" s="16"/>
    </row>
  </sheetData>
  <mergeCells count="20">
    <mergeCell ref="B24:E24"/>
    <mergeCell ref="F24:Q24"/>
    <mergeCell ref="R24:S24"/>
    <mergeCell ref="R27:S27"/>
    <mergeCell ref="O2:S2"/>
    <mergeCell ref="B3:I3"/>
    <mergeCell ref="J3:K3"/>
    <mergeCell ref="B4:I4"/>
    <mergeCell ref="R39:S39"/>
    <mergeCell ref="K6:S6"/>
    <mergeCell ref="K7:S7"/>
    <mergeCell ref="K8:S8"/>
    <mergeCell ref="K9:S9"/>
    <mergeCell ref="B14:S14"/>
    <mergeCell ref="B15:S18"/>
    <mergeCell ref="J21:K21"/>
    <mergeCell ref="B23:E23"/>
    <mergeCell ref="F23:K23"/>
    <mergeCell ref="M23:N23"/>
    <mergeCell ref="O23:S23"/>
  </mergeCells>
  <phoneticPr fontId="2"/>
  <pageMargins left="0.39370078740157483" right="0" top="0.31496062992125984" bottom="0" header="0" footer="0"/>
  <pageSetup paperSize="9" scale="61" orientation="portrait"/>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K39"/>
  <sheetViews>
    <sheetView showZeros="0" view="pageLayout" zoomScale="60" zoomScaleNormal="60" zoomScalePageLayoutView="60" workbookViewId="0">
      <selection activeCell="X3" sqref="X3"/>
    </sheetView>
  </sheetViews>
  <sheetFormatPr baseColWidth="12" defaultColWidth="2.625" defaultRowHeight="25" customHeight="1" x14ac:dyDescent="0"/>
  <cols>
    <col min="1" max="20" width="5.625" style="17" customWidth="1"/>
    <col min="21" max="22" width="2.625" style="17" customWidth="1"/>
    <col min="23" max="23" width="2.625" style="17"/>
    <col min="24" max="24" width="10.625" style="17" customWidth="1"/>
    <col min="25" max="16384" width="2.625" style="17"/>
  </cols>
  <sheetData>
    <row r="2" spans="1:37" ht="25" customHeight="1">
      <c r="O2" s="82">
        <f ca="1">TODAY()</f>
        <v>44314</v>
      </c>
      <c r="P2" s="82"/>
      <c r="Q2" s="82"/>
      <c r="R2" s="82"/>
      <c r="S2" s="82"/>
      <c r="T2" s="21"/>
      <c r="U2" s="19"/>
      <c r="V2" s="19"/>
      <c r="X2" s="17" t="s">
        <v>49</v>
      </c>
    </row>
    <row r="3" spans="1:37" ht="50.25" customHeight="1">
      <c r="B3" s="85" t="e">
        <f>VLOOKUP(X3,指示書管理表!$B:$P,11,FALSE)</f>
        <v>#N/A</v>
      </c>
      <c r="C3" s="85"/>
      <c r="D3" s="85"/>
      <c r="E3" s="85"/>
      <c r="F3" s="85"/>
      <c r="G3" s="85"/>
      <c r="H3" s="85"/>
      <c r="I3" s="85"/>
      <c r="J3" s="86"/>
      <c r="K3" s="86"/>
      <c r="X3" s="37"/>
      <c r="Y3" s="36" t="s">
        <v>43</v>
      </c>
    </row>
    <row r="4" spans="1:37" ht="25" customHeight="1">
      <c r="B4" s="95" t="s">
        <v>58</v>
      </c>
      <c r="C4" s="95"/>
      <c r="D4" s="95"/>
      <c r="E4" s="95"/>
      <c r="F4" s="95"/>
      <c r="G4" s="95"/>
      <c r="H4" s="95"/>
      <c r="I4" s="95"/>
      <c r="J4" s="62" t="s">
        <v>59</v>
      </c>
      <c r="K4" s="22"/>
      <c r="AK4" s="17" t="s">
        <v>7</v>
      </c>
    </row>
    <row r="5" spans="1:37">
      <c r="B5" s="61"/>
      <c r="C5" s="61"/>
      <c r="D5" s="61"/>
      <c r="E5" s="61"/>
      <c r="F5" s="61"/>
      <c r="G5" s="61"/>
      <c r="H5" s="61"/>
      <c r="I5" s="61"/>
      <c r="J5" s="60"/>
      <c r="K5" s="22"/>
    </row>
    <row r="6" spans="1:37">
      <c r="A6" s="35"/>
      <c r="B6" s="35"/>
      <c r="C6" s="35"/>
      <c r="D6" s="35"/>
      <c r="E6" s="35"/>
      <c r="F6" s="35"/>
      <c r="G6" s="35"/>
      <c r="H6" s="35"/>
      <c r="I6" s="35"/>
      <c r="J6" s="35"/>
      <c r="K6" s="97" t="s">
        <v>51</v>
      </c>
      <c r="L6" s="97"/>
      <c r="M6" s="97"/>
      <c r="N6" s="97"/>
      <c r="O6" s="97"/>
      <c r="P6" s="97"/>
      <c r="Q6" s="97"/>
      <c r="R6" s="97"/>
      <c r="S6" s="97"/>
      <c r="T6" s="77"/>
    </row>
    <row r="7" spans="1:37">
      <c r="A7" s="35"/>
      <c r="B7" s="35"/>
      <c r="C7" s="35"/>
      <c r="D7" s="35"/>
      <c r="E7" s="35"/>
      <c r="F7" s="35"/>
      <c r="G7" s="35"/>
      <c r="H7" s="35"/>
      <c r="I7" s="35"/>
      <c r="J7" s="35"/>
      <c r="K7" s="97" t="s">
        <v>52</v>
      </c>
      <c r="L7" s="97"/>
      <c r="M7" s="97"/>
      <c r="N7" s="97"/>
      <c r="O7" s="97"/>
      <c r="P7" s="97"/>
      <c r="Q7" s="97"/>
      <c r="R7" s="97"/>
      <c r="S7" s="97"/>
      <c r="T7" s="77"/>
      <c r="U7" s="18"/>
      <c r="V7" s="18"/>
    </row>
    <row r="8" spans="1:37">
      <c r="A8" s="35"/>
      <c r="B8" s="35"/>
      <c r="C8" s="35"/>
      <c r="D8" s="35"/>
      <c r="E8" s="35"/>
      <c r="F8" s="35"/>
      <c r="G8" s="35"/>
      <c r="H8" s="35"/>
      <c r="I8" s="35"/>
      <c r="J8" s="35"/>
      <c r="K8" s="97" t="s">
        <v>53</v>
      </c>
      <c r="L8" s="97"/>
      <c r="M8" s="97"/>
      <c r="N8" s="97"/>
      <c r="O8" s="97"/>
      <c r="P8" s="97"/>
      <c r="Q8" s="97"/>
      <c r="R8" s="97"/>
      <c r="S8" s="97"/>
      <c r="T8" s="77"/>
      <c r="U8" s="18"/>
      <c r="V8" s="18"/>
    </row>
    <row r="9" spans="1:37">
      <c r="A9" s="35"/>
      <c r="B9" s="35"/>
      <c r="C9" s="35"/>
      <c r="D9" s="35"/>
      <c r="E9" s="35"/>
      <c r="F9" s="35"/>
      <c r="G9" s="35"/>
      <c r="H9" s="35"/>
      <c r="I9" s="35"/>
      <c r="J9" s="35"/>
      <c r="K9" s="97" t="s">
        <v>54</v>
      </c>
      <c r="L9" s="97"/>
      <c r="M9" s="97"/>
      <c r="N9" s="97"/>
      <c r="O9" s="97"/>
      <c r="P9" s="97"/>
      <c r="Q9" s="97"/>
      <c r="R9" s="97"/>
      <c r="S9" s="97"/>
      <c r="T9" s="77"/>
    </row>
    <row r="10" spans="1:37" ht="22">
      <c r="K10" s="71"/>
      <c r="L10" s="71"/>
      <c r="M10" s="71"/>
      <c r="N10" s="71"/>
      <c r="O10" s="71"/>
      <c r="P10" s="71"/>
      <c r="Q10" s="71"/>
      <c r="R10" s="71"/>
      <c r="S10" s="71"/>
    </row>
    <row r="11" spans="1:37" ht="25" customHeight="1">
      <c r="K11" s="71"/>
      <c r="L11" s="71"/>
      <c r="M11" s="71"/>
      <c r="N11" s="71"/>
      <c r="O11" s="71"/>
      <c r="P11" s="71"/>
      <c r="Q11" s="71"/>
      <c r="R11" s="71"/>
      <c r="S11" s="71"/>
    </row>
    <row r="12" spans="1:37" ht="25" customHeight="1">
      <c r="P12" s="1"/>
    </row>
    <row r="13" spans="1:37" ht="35.25" customHeight="1">
      <c r="U13" s="23"/>
      <c r="V13" s="23"/>
    </row>
    <row r="14" spans="1:37" ht="63" customHeight="1">
      <c r="B14" s="90" t="s">
        <v>67</v>
      </c>
      <c r="C14" s="90"/>
      <c r="D14" s="90"/>
      <c r="E14" s="90"/>
      <c r="F14" s="90"/>
      <c r="G14" s="90"/>
      <c r="H14" s="90"/>
      <c r="I14" s="90"/>
      <c r="J14" s="90"/>
      <c r="K14" s="90"/>
      <c r="L14" s="90"/>
      <c r="M14" s="90"/>
      <c r="N14" s="90"/>
      <c r="O14" s="90"/>
      <c r="P14" s="90"/>
      <c r="Q14" s="90"/>
      <c r="R14" s="90"/>
      <c r="S14" s="90"/>
      <c r="T14" s="23"/>
      <c r="U14" s="18"/>
      <c r="V14" s="18"/>
    </row>
    <row r="15" spans="1:37" ht="25" customHeight="1">
      <c r="B15" s="91" t="s">
        <v>68</v>
      </c>
      <c r="C15" s="91"/>
      <c r="D15" s="91"/>
      <c r="E15" s="91"/>
      <c r="F15" s="91"/>
      <c r="G15" s="91"/>
      <c r="H15" s="91"/>
      <c r="I15" s="91"/>
      <c r="J15" s="91"/>
      <c r="K15" s="91"/>
      <c r="L15" s="91"/>
      <c r="M15" s="91"/>
      <c r="N15" s="91"/>
      <c r="O15" s="91"/>
      <c r="P15" s="91"/>
      <c r="Q15" s="91"/>
      <c r="R15" s="91"/>
      <c r="S15" s="91"/>
      <c r="T15" s="18"/>
      <c r="U15" s="18"/>
      <c r="V15" s="18"/>
    </row>
    <row r="16" spans="1:37" ht="25" customHeight="1">
      <c r="B16" s="91"/>
      <c r="C16" s="91"/>
      <c r="D16" s="91"/>
      <c r="E16" s="91"/>
      <c r="F16" s="91"/>
      <c r="G16" s="91"/>
      <c r="H16" s="91"/>
      <c r="I16" s="91"/>
      <c r="J16" s="91"/>
      <c r="K16" s="91"/>
      <c r="L16" s="91"/>
      <c r="M16" s="91"/>
      <c r="N16" s="91"/>
      <c r="O16" s="91"/>
      <c r="P16" s="91"/>
      <c r="Q16" s="91"/>
      <c r="R16" s="91"/>
      <c r="S16" s="91"/>
      <c r="T16" s="18"/>
      <c r="U16" s="18"/>
      <c r="V16" s="18"/>
    </row>
    <row r="17" spans="1:23" ht="25" customHeight="1">
      <c r="B17" s="91"/>
      <c r="C17" s="91"/>
      <c r="D17" s="91"/>
      <c r="E17" s="91"/>
      <c r="F17" s="91"/>
      <c r="G17" s="91"/>
      <c r="H17" s="91"/>
      <c r="I17" s="91"/>
      <c r="J17" s="91"/>
      <c r="K17" s="91"/>
      <c r="L17" s="91"/>
      <c r="M17" s="91"/>
      <c r="N17" s="91"/>
      <c r="O17" s="91"/>
      <c r="P17" s="91"/>
      <c r="Q17" s="91"/>
      <c r="R17" s="91"/>
      <c r="S17" s="91"/>
      <c r="T17" s="18"/>
      <c r="U17" s="18"/>
      <c r="V17" s="18"/>
    </row>
    <row r="18" spans="1:23" ht="25" customHeight="1">
      <c r="B18" s="91"/>
      <c r="C18" s="91"/>
      <c r="D18" s="91"/>
      <c r="E18" s="91"/>
      <c r="F18" s="91"/>
      <c r="G18" s="91"/>
      <c r="H18" s="91"/>
      <c r="I18" s="91"/>
      <c r="J18" s="91"/>
      <c r="K18" s="91"/>
      <c r="L18" s="91"/>
      <c r="M18" s="91"/>
      <c r="N18" s="91"/>
      <c r="O18" s="91"/>
      <c r="P18" s="91"/>
      <c r="Q18" s="91"/>
      <c r="R18" s="91"/>
      <c r="S18" s="91"/>
      <c r="T18" s="18"/>
    </row>
    <row r="19" spans="1:23" ht="25" customHeight="1">
      <c r="B19" s="59"/>
      <c r="C19" s="59"/>
      <c r="D19" s="59"/>
      <c r="E19" s="59"/>
      <c r="F19" s="59"/>
      <c r="G19" s="59"/>
      <c r="H19" s="59"/>
      <c r="I19" s="59"/>
      <c r="J19" s="59"/>
      <c r="K19" s="59"/>
      <c r="L19" s="59"/>
      <c r="M19" s="59"/>
      <c r="N19" s="59"/>
      <c r="O19" s="59"/>
      <c r="P19" s="59"/>
      <c r="Q19" s="59"/>
      <c r="R19" s="59"/>
      <c r="S19" s="59" t="s">
        <v>57</v>
      </c>
      <c r="T19" s="18"/>
    </row>
    <row r="21" spans="1:23" ht="35.25" customHeight="1">
      <c r="J21" s="92" t="s">
        <v>5</v>
      </c>
      <c r="K21" s="92"/>
      <c r="U21" s="25"/>
      <c r="V21" s="25"/>
      <c r="W21" s="14"/>
    </row>
    <row r="22" spans="1:23" ht="35.25" customHeight="1">
      <c r="U22" s="3"/>
      <c r="V22" s="3"/>
    </row>
    <row r="23" spans="1:23" ht="36">
      <c r="A23" s="67"/>
      <c r="B23" s="93" t="s">
        <v>61</v>
      </c>
      <c r="C23" s="93"/>
      <c r="D23" s="93"/>
      <c r="E23" s="93"/>
      <c r="F23" s="89" t="e">
        <f>VLOOKUP(X3,指示書管理表!$B:$P,2,FALSE)</f>
        <v>#N/A</v>
      </c>
      <c r="G23" s="89"/>
      <c r="H23" s="89"/>
      <c r="I23" s="89"/>
      <c r="J23" s="89"/>
      <c r="K23" s="89"/>
      <c r="L23" s="75" t="s">
        <v>4</v>
      </c>
      <c r="M23" s="88" t="s">
        <v>0</v>
      </c>
      <c r="N23" s="88"/>
      <c r="O23" s="83" t="e">
        <f>VLOOKUP(X3,指示書管理表!$B:$P,3,FALSE)</f>
        <v>#N/A</v>
      </c>
      <c r="P23" s="83"/>
      <c r="Q23" s="83"/>
      <c r="R23" s="83"/>
      <c r="S23" s="83"/>
      <c r="T23" s="64"/>
    </row>
    <row r="24" spans="1:23" ht="36">
      <c r="A24" s="67"/>
      <c r="B24" s="93" t="s">
        <v>3</v>
      </c>
      <c r="C24" s="93"/>
      <c r="D24" s="93"/>
      <c r="E24" s="93"/>
      <c r="F24" s="94" t="e">
        <f>VLOOKUP(X3,指示書管理表!$B:$P,15,FALSE)</f>
        <v>#N/A</v>
      </c>
      <c r="G24" s="94"/>
      <c r="H24" s="94"/>
      <c r="I24" s="94"/>
      <c r="J24" s="94"/>
      <c r="K24" s="94"/>
      <c r="L24" s="94"/>
      <c r="M24" s="94"/>
      <c r="N24" s="94"/>
      <c r="O24" s="94"/>
      <c r="P24" s="94"/>
      <c r="Q24" s="94"/>
      <c r="R24" s="87" t="s">
        <v>60</v>
      </c>
      <c r="S24" s="87"/>
      <c r="T24" s="68"/>
      <c r="U24" s="2"/>
      <c r="V24" s="2"/>
    </row>
    <row r="25" spans="1:23" ht="25" customHeight="1">
      <c r="U25" s="2"/>
      <c r="V25" s="2"/>
    </row>
    <row r="26" spans="1:23" ht="25" customHeight="1">
      <c r="B26" s="2"/>
      <c r="C26" s="2"/>
      <c r="D26" s="2"/>
      <c r="E26" s="2"/>
      <c r="F26" s="2"/>
      <c r="G26" s="2"/>
      <c r="H26" s="2"/>
      <c r="I26" s="2"/>
      <c r="J26" s="2"/>
      <c r="K26" s="2"/>
      <c r="L26" s="2"/>
      <c r="M26" s="2"/>
      <c r="N26" s="2"/>
      <c r="O26" s="2"/>
      <c r="P26" s="2"/>
      <c r="Q26" s="2"/>
      <c r="R26" s="2"/>
      <c r="S26" s="2"/>
      <c r="T26" s="2"/>
      <c r="U26" s="2"/>
      <c r="V26" s="2"/>
    </row>
    <row r="27" spans="1:23" ht="25" customHeight="1">
      <c r="B27" s="2"/>
      <c r="C27" s="2"/>
      <c r="D27" s="2"/>
      <c r="E27" s="2"/>
      <c r="F27" s="2"/>
      <c r="G27" s="2"/>
      <c r="H27" s="2"/>
      <c r="I27" s="2"/>
      <c r="J27" s="2"/>
      <c r="K27" s="2"/>
      <c r="L27" s="2"/>
      <c r="M27" s="2"/>
      <c r="N27" s="2"/>
      <c r="O27" s="2"/>
      <c r="P27" s="2"/>
      <c r="Q27" s="2"/>
      <c r="R27" s="96" t="s">
        <v>62</v>
      </c>
      <c r="S27" s="96"/>
      <c r="T27" s="2"/>
      <c r="U27" s="2"/>
      <c r="V27" s="2"/>
    </row>
    <row r="28" spans="1:23" ht="25" customHeight="1">
      <c r="B28" s="2"/>
      <c r="C28" s="2"/>
      <c r="D28" s="2"/>
      <c r="E28" s="2"/>
      <c r="F28" s="2"/>
      <c r="G28" s="2"/>
      <c r="H28" s="2"/>
      <c r="I28" s="2"/>
      <c r="J28" s="2"/>
      <c r="K28" s="2"/>
      <c r="L28" s="2"/>
      <c r="M28" s="2"/>
      <c r="N28" s="2"/>
      <c r="O28" s="2"/>
      <c r="P28" s="2"/>
      <c r="Q28" s="2"/>
      <c r="R28" s="2"/>
      <c r="S28" s="2"/>
      <c r="T28" s="2"/>
      <c r="U28" s="2"/>
      <c r="V28" s="2"/>
    </row>
    <row r="29" spans="1:23" ht="25" customHeight="1">
      <c r="B29" s="2"/>
      <c r="C29" s="2"/>
      <c r="D29" s="2"/>
      <c r="E29" s="2"/>
      <c r="F29" s="2"/>
      <c r="G29" s="2"/>
      <c r="H29" s="2"/>
      <c r="I29" s="2"/>
      <c r="J29" s="2"/>
      <c r="K29" s="2"/>
      <c r="L29" s="2"/>
      <c r="M29" s="2"/>
      <c r="N29" s="2"/>
      <c r="O29" s="2"/>
      <c r="P29" s="2"/>
      <c r="Q29" s="2"/>
      <c r="R29" s="2"/>
      <c r="S29" s="2"/>
      <c r="T29" s="2"/>
      <c r="U29" s="2"/>
      <c r="V29" s="2"/>
    </row>
    <row r="30" spans="1:23" ht="25" customHeight="1">
      <c r="B30" s="2"/>
      <c r="C30" s="2"/>
      <c r="D30" s="2"/>
      <c r="E30" s="2"/>
      <c r="F30" s="2"/>
      <c r="G30" s="2"/>
      <c r="H30" s="2"/>
      <c r="I30" s="2"/>
      <c r="J30" s="2"/>
      <c r="K30" s="2"/>
      <c r="L30" s="2"/>
      <c r="M30" s="2"/>
      <c r="N30" s="2"/>
      <c r="O30" s="2"/>
      <c r="P30" s="2"/>
      <c r="Q30" s="2"/>
      <c r="R30" s="2"/>
      <c r="S30" s="2"/>
      <c r="T30" s="2"/>
      <c r="U30" s="2"/>
      <c r="V30" s="2"/>
    </row>
    <row r="31" spans="1:23" ht="25" customHeight="1">
      <c r="B31" s="2"/>
      <c r="C31" s="2"/>
      <c r="D31" s="2"/>
      <c r="E31" s="2"/>
      <c r="F31" s="2"/>
      <c r="G31" s="2"/>
      <c r="H31" s="2"/>
      <c r="I31" s="2"/>
      <c r="J31" s="2"/>
      <c r="K31" s="2"/>
      <c r="L31" s="2"/>
      <c r="M31" s="2"/>
      <c r="N31" s="2"/>
      <c r="O31" s="2"/>
      <c r="P31" s="2"/>
      <c r="Q31" s="2"/>
      <c r="R31" s="2"/>
      <c r="S31" s="2"/>
      <c r="T31" s="2"/>
      <c r="U31" s="2"/>
      <c r="V31" s="2"/>
    </row>
    <row r="32" spans="1:23" ht="25" customHeight="1">
      <c r="B32" s="2"/>
      <c r="C32" s="2"/>
      <c r="D32" s="2"/>
      <c r="E32" s="2"/>
      <c r="F32" s="2"/>
      <c r="G32" s="2"/>
      <c r="H32" s="2"/>
      <c r="I32" s="2"/>
      <c r="J32" s="2"/>
      <c r="K32" s="2"/>
      <c r="L32" s="2"/>
      <c r="M32" s="2"/>
      <c r="N32" s="2"/>
      <c r="O32" s="2"/>
      <c r="P32" s="2"/>
      <c r="Q32" s="2"/>
      <c r="R32" s="2"/>
      <c r="S32" s="2"/>
      <c r="T32" s="2"/>
      <c r="U32" s="2"/>
      <c r="V32" s="2"/>
    </row>
    <row r="33" spans="2:22" ht="25" customHeight="1">
      <c r="B33" s="2"/>
      <c r="C33" s="2"/>
      <c r="D33" s="2"/>
      <c r="E33" s="2"/>
      <c r="F33" s="2"/>
      <c r="G33" s="2"/>
      <c r="H33" s="2"/>
      <c r="I33" s="2"/>
      <c r="J33" s="2"/>
      <c r="K33" s="2"/>
      <c r="L33" s="2"/>
      <c r="M33" s="2"/>
      <c r="N33" s="2"/>
      <c r="O33" s="2"/>
      <c r="P33" s="2"/>
      <c r="Q33" s="2"/>
      <c r="R33" s="2"/>
      <c r="S33" s="2"/>
      <c r="T33" s="2"/>
      <c r="U33" s="20"/>
      <c r="V33" s="20"/>
    </row>
    <row r="34" spans="2:22" ht="25" customHeight="1">
      <c r="B34" s="2"/>
      <c r="C34" s="2"/>
      <c r="D34" s="2"/>
      <c r="E34" s="2"/>
      <c r="F34" s="2"/>
      <c r="G34" s="2"/>
      <c r="H34" s="2"/>
      <c r="I34" s="2"/>
      <c r="J34" s="2"/>
      <c r="K34" s="2"/>
      <c r="L34" s="2"/>
      <c r="M34" s="2"/>
      <c r="N34" s="2"/>
      <c r="O34" s="2"/>
      <c r="P34" s="2"/>
      <c r="Q34" s="2"/>
      <c r="R34" s="2"/>
      <c r="S34" s="2"/>
      <c r="T34" s="2"/>
      <c r="U34" s="20"/>
      <c r="V34" s="20"/>
    </row>
    <row r="35" spans="2:22" ht="25" customHeight="1">
      <c r="B35" s="69"/>
      <c r="C35" s="69"/>
      <c r="D35" s="69"/>
      <c r="E35" s="69"/>
      <c r="F35" s="69"/>
      <c r="G35" s="69"/>
      <c r="H35" s="69"/>
      <c r="I35" s="69"/>
      <c r="J35" s="69"/>
      <c r="K35" s="69"/>
      <c r="L35" s="69"/>
      <c r="M35" s="69"/>
      <c r="N35" s="69"/>
      <c r="O35" s="69"/>
      <c r="P35" s="69"/>
      <c r="Q35" s="69"/>
      <c r="R35" s="69"/>
      <c r="S35" s="69"/>
      <c r="T35" s="20"/>
      <c r="U35" s="20"/>
      <c r="V35" s="20"/>
    </row>
    <row r="36" spans="2:22" ht="25" customHeight="1">
      <c r="B36" s="69"/>
      <c r="C36" s="69"/>
      <c r="D36" s="69"/>
      <c r="E36" s="69"/>
      <c r="F36" s="69"/>
      <c r="G36" s="69"/>
      <c r="H36" s="69"/>
      <c r="I36" s="69"/>
      <c r="J36" s="69"/>
      <c r="K36" s="69"/>
      <c r="L36" s="69"/>
      <c r="M36" s="69"/>
      <c r="N36" s="69"/>
      <c r="O36" s="69"/>
      <c r="P36" s="69"/>
      <c r="Q36" s="69"/>
      <c r="R36" s="69"/>
      <c r="S36" s="69"/>
      <c r="T36" s="20"/>
    </row>
    <row r="37" spans="2:22" ht="25" customHeight="1">
      <c r="B37" s="69"/>
      <c r="C37" s="69"/>
      <c r="D37" s="69"/>
      <c r="E37" s="69"/>
      <c r="F37" s="69"/>
      <c r="G37" s="69"/>
      <c r="H37" s="69"/>
      <c r="I37" s="69"/>
      <c r="J37" s="69"/>
      <c r="K37" s="69"/>
      <c r="L37" s="69"/>
      <c r="M37" s="69"/>
      <c r="N37" s="69"/>
      <c r="O37" s="69"/>
      <c r="P37" s="69"/>
      <c r="Q37" s="69"/>
      <c r="R37" s="69"/>
      <c r="S37" s="69"/>
      <c r="T37" s="20"/>
      <c r="U37" s="16"/>
      <c r="V37" s="16"/>
    </row>
    <row r="39" spans="2:22" ht="25" customHeight="1">
      <c r="R39" s="84"/>
      <c r="S39" s="84"/>
      <c r="T39" s="16"/>
    </row>
  </sheetData>
  <mergeCells count="20">
    <mergeCell ref="R39:S39"/>
    <mergeCell ref="K7:S7"/>
    <mergeCell ref="K8:S8"/>
    <mergeCell ref="B15:S18"/>
    <mergeCell ref="J21:K21"/>
    <mergeCell ref="B23:E23"/>
    <mergeCell ref="F23:K23"/>
    <mergeCell ref="M23:N23"/>
    <mergeCell ref="O23:S23"/>
    <mergeCell ref="B14:S14"/>
    <mergeCell ref="B24:E24"/>
    <mergeCell ref="F24:Q24"/>
    <mergeCell ref="R24:S24"/>
    <mergeCell ref="R27:S27"/>
    <mergeCell ref="O2:S2"/>
    <mergeCell ref="B3:I3"/>
    <mergeCell ref="J3:K3"/>
    <mergeCell ref="K6:S6"/>
    <mergeCell ref="K9:S9"/>
    <mergeCell ref="B4:I4"/>
  </mergeCells>
  <phoneticPr fontId="2"/>
  <pageMargins left="0.39370078740157483" right="0" top="0.31496062992125984" bottom="0" header="0" footer="0"/>
  <pageSetup paperSize="9" scale="61" orientation="portrait"/>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AJ39"/>
  <sheetViews>
    <sheetView showZeros="0" view="pageLayout" zoomScale="50" zoomScaleNormal="60" zoomScalePageLayoutView="60" workbookViewId="0">
      <selection activeCell="X3" sqref="X3"/>
    </sheetView>
  </sheetViews>
  <sheetFormatPr baseColWidth="12" defaultColWidth="2.625" defaultRowHeight="25" customHeight="1" x14ac:dyDescent="0"/>
  <cols>
    <col min="1" max="20" width="5.625" style="17" customWidth="1"/>
    <col min="21" max="22" width="2.625" style="17" customWidth="1"/>
    <col min="23" max="23" width="2.625" style="17"/>
    <col min="24" max="24" width="10.625" style="17" customWidth="1"/>
    <col min="25" max="25" width="3.625" style="17" bestFit="1" customWidth="1"/>
    <col min="26" max="26" width="10.625" style="17" customWidth="1"/>
    <col min="27" max="27" width="2.625" style="17"/>
    <col min="28" max="28" width="10.625" style="17" customWidth="1"/>
    <col min="29" max="29" width="2.625" style="17"/>
    <col min="30" max="30" width="10.625" style="17" customWidth="1"/>
    <col min="31" max="31" width="2.625" style="17"/>
    <col min="32" max="32" width="10.625" style="17" customWidth="1"/>
    <col min="33" max="16384" width="2.625" style="17"/>
  </cols>
  <sheetData>
    <row r="2" spans="2:36" ht="25" customHeight="1">
      <c r="O2" s="82">
        <f ca="1">TODAY()</f>
        <v>44314</v>
      </c>
      <c r="P2" s="82"/>
      <c r="Q2" s="82"/>
      <c r="R2" s="82"/>
      <c r="S2" s="82"/>
      <c r="T2" s="21"/>
      <c r="U2" s="19"/>
      <c r="V2" s="19"/>
      <c r="X2" s="17" t="s">
        <v>45</v>
      </c>
      <c r="Z2" s="17" t="s">
        <v>46</v>
      </c>
      <c r="AB2" s="17" t="s">
        <v>46</v>
      </c>
      <c r="AD2" s="17" t="s">
        <v>45</v>
      </c>
      <c r="AF2" s="17" t="s">
        <v>46</v>
      </c>
    </row>
    <row r="3" spans="2:36" ht="50.25" customHeight="1">
      <c r="B3" s="85" t="e">
        <f>VLOOKUP(X3,指示書管理表!$B:$P,11,FALSE)</f>
        <v>#N/A</v>
      </c>
      <c r="C3" s="85"/>
      <c r="D3" s="85"/>
      <c r="E3" s="85"/>
      <c r="F3" s="85"/>
      <c r="G3" s="85"/>
      <c r="H3" s="85"/>
      <c r="I3" s="85"/>
      <c r="J3" s="86"/>
      <c r="K3" s="86"/>
      <c r="X3" s="38"/>
      <c r="Z3" s="39"/>
      <c r="AB3" s="39"/>
      <c r="AD3" s="39"/>
      <c r="AF3" s="39"/>
    </row>
    <row r="4" spans="2:36" ht="25" customHeight="1">
      <c r="B4" s="95" t="s">
        <v>58</v>
      </c>
      <c r="C4" s="95"/>
      <c r="D4" s="95"/>
      <c r="E4" s="95"/>
      <c r="F4" s="95"/>
      <c r="G4" s="95"/>
      <c r="H4" s="95"/>
      <c r="I4" s="95"/>
      <c r="J4" s="62" t="s">
        <v>59</v>
      </c>
      <c r="K4" s="22"/>
      <c r="AJ4" s="17" t="s">
        <v>7</v>
      </c>
    </row>
    <row r="5" spans="2:36" ht="20.25" customHeight="1">
      <c r="B5" s="61"/>
      <c r="C5" s="61"/>
      <c r="D5" s="61"/>
      <c r="E5" s="61"/>
      <c r="F5" s="61"/>
      <c r="G5" s="61"/>
      <c r="H5" s="61"/>
      <c r="I5" s="61"/>
      <c r="J5" s="60"/>
      <c r="K5" s="22"/>
    </row>
    <row r="6" spans="2:36">
      <c r="K6" s="97" t="s">
        <v>51</v>
      </c>
      <c r="L6" s="97"/>
      <c r="M6" s="97"/>
      <c r="N6" s="97"/>
      <c r="O6" s="97"/>
      <c r="P6" s="97"/>
      <c r="Q6" s="97"/>
      <c r="R6" s="97"/>
      <c r="S6" s="97"/>
      <c r="T6" s="77"/>
    </row>
    <row r="7" spans="2:36">
      <c r="K7" s="97" t="s">
        <v>52</v>
      </c>
      <c r="L7" s="97"/>
      <c r="M7" s="97"/>
      <c r="N7" s="97"/>
      <c r="O7" s="97"/>
      <c r="P7" s="97"/>
      <c r="Q7" s="97"/>
      <c r="R7" s="97"/>
      <c r="S7" s="97"/>
      <c r="T7" s="77"/>
      <c r="U7" s="18"/>
      <c r="V7" s="18"/>
    </row>
    <row r="8" spans="2:36">
      <c r="K8" s="97" t="s">
        <v>53</v>
      </c>
      <c r="L8" s="97"/>
      <c r="M8" s="97"/>
      <c r="N8" s="97"/>
      <c r="O8" s="97"/>
      <c r="P8" s="97"/>
      <c r="Q8" s="97"/>
      <c r="R8" s="97"/>
      <c r="S8" s="97"/>
      <c r="T8" s="77"/>
      <c r="U8" s="18"/>
      <c r="V8" s="18"/>
    </row>
    <row r="9" spans="2:36">
      <c r="K9" s="97" t="s">
        <v>54</v>
      </c>
      <c r="L9" s="97"/>
      <c r="M9" s="97"/>
      <c r="N9" s="97"/>
      <c r="O9" s="97"/>
      <c r="P9" s="97"/>
      <c r="Q9" s="97"/>
      <c r="R9" s="97"/>
      <c r="S9" s="97"/>
      <c r="T9" s="77"/>
    </row>
    <row r="10" spans="2:36" ht="20.25" customHeight="1">
      <c r="K10" s="71"/>
      <c r="L10" s="71"/>
      <c r="M10" s="71"/>
      <c r="N10" s="71"/>
      <c r="O10" s="71"/>
      <c r="P10" s="71"/>
      <c r="Q10" s="71"/>
      <c r="R10" s="71"/>
      <c r="S10" s="71"/>
      <c r="AB10" s="17" t="s">
        <v>13</v>
      </c>
    </row>
    <row r="11" spans="2:36" ht="25" customHeight="1">
      <c r="K11" s="71"/>
      <c r="L11" s="71"/>
      <c r="M11" s="71"/>
      <c r="N11" s="71"/>
      <c r="O11" s="71"/>
      <c r="P11" s="71"/>
      <c r="Q11" s="71"/>
      <c r="R11" s="71"/>
      <c r="S11" s="71"/>
    </row>
    <row r="12" spans="2:36" ht="25" customHeight="1">
      <c r="P12" s="1"/>
    </row>
    <row r="13" spans="2:36" ht="35.25" customHeight="1">
      <c r="U13" s="23"/>
      <c r="V13" s="23"/>
    </row>
    <row r="14" spans="2:36" ht="65" customHeight="1">
      <c r="B14" s="90" t="s">
        <v>55</v>
      </c>
      <c r="C14" s="90"/>
      <c r="D14" s="90"/>
      <c r="E14" s="90"/>
      <c r="F14" s="90"/>
      <c r="G14" s="90"/>
      <c r="H14" s="90"/>
      <c r="I14" s="90"/>
      <c r="J14" s="90"/>
      <c r="K14" s="90"/>
      <c r="L14" s="90"/>
      <c r="M14" s="90"/>
      <c r="N14" s="90"/>
      <c r="O14" s="90"/>
      <c r="P14" s="90"/>
      <c r="Q14" s="90"/>
      <c r="R14" s="90"/>
      <c r="S14" s="90"/>
      <c r="T14" s="23"/>
      <c r="U14" s="18"/>
      <c r="V14" s="18"/>
    </row>
    <row r="15" spans="2:36" ht="25" customHeight="1">
      <c r="B15" s="91" t="s">
        <v>56</v>
      </c>
      <c r="C15" s="91"/>
      <c r="D15" s="91"/>
      <c r="E15" s="91"/>
      <c r="F15" s="91"/>
      <c r="G15" s="91"/>
      <c r="H15" s="91"/>
      <c r="I15" s="91"/>
      <c r="J15" s="91"/>
      <c r="K15" s="91"/>
      <c r="L15" s="91"/>
      <c r="M15" s="91"/>
      <c r="N15" s="91"/>
      <c r="O15" s="91"/>
      <c r="P15" s="91"/>
      <c r="Q15" s="91"/>
      <c r="R15" s="91"/>
      <c r="S15" s="91"/>
      <c r="T15" s="18"/>
      <c r="U15" s="18"/>
      <c r="V15" s="18"/>
    </row>
    <row r="16" spans="2:36" ht="25" customHeight="1">
      <c r="B16" s="91"/>
      <c r="C16" s="91"/>
      <c r="D16" s="91"/>
      <c r="E16" s="91"/>
      <c r="F16" s="91"/>
      <c r="G16" s="91"/>
      <c r="H16" s="91"/>
      <c r="I16" s="91"/>
      <c r="J16" s="91"/>
      <c r="K16" s="91"/>
      <c r="L16" s="91"/>
      <c r="M16" s="91"/>
      <c r="N16" s="91"/>
      <c r="O16" s="91"/>
      <c r="P16" s="91"/>
      <c r="Q16" s="91"/>
      <c r="R16" s="91"/>
      <c r="S16" s="91"/>
      <c r="T16" s="18"/>
      <c r="U16" s="18"/>
      <c r="V16" s="18"/>
    </row>
    <row r="17" spans="2:23" ht="25" customHeight="1">
      <c r="B17" s="91"/>
      <c r="C17" s="91"/>
      <c r="D17" s="91"/>
      <c r="E17" s="91"/>
      <c r="F17" s="91"/>
      <c r="G17" s="91"/>
      <c r="H17" s="91"/>
      <c r="I17" s="91"/>
      <c r="J17" s="91"/>
      <c r="K17" s="91"/>
      <c r="L17" s="91"/>
      <c r="M17" s="91"/>
      <c r="N17" s="91"/>
      <c r="O17" s="91"/>
      <c r="P17" s="91"/>
      <c r="Q17" s="91"/>
      <c r="R17" s="91"/>
      <c r="S17" s="91"/>
      <c r="T17" s="18"/>
      <c r="U17" s="18"/>
      <c r="V17" s="18"/>
    </row>
    <row r="18" spans="2:23" ht="25" customHeight="1">
      <c r="B18" s="91"/>
      <c r="C18" s="91"/>
      <c r="D18" s="91"/>
      <c r="E18" s="91"/>
      <c r="F18" s="91"/>
      <c r="G18" s="91"/>
      <c r="H18" s="91"/>
      <c r="I18" s="91"/>
      <c r="J18" s="91"/>
      <c r="K18" s="91"/>
      <c r="L18" s="91"/>
      <c r="M18" s="91"/>
      <c r="N18" s="91"/>
      <c r="O18" s="91"/>
      <c r="P18" s="91"/>
      <c r="Q18" s="91"/>
      <c r="R18" s="91"/>
      <c r="S18" s="91"/>
      <c r="T18" s="18"/>
    </row>
    <row r="19" spans="2:23" ht="25" customHeight="1">
      <c r="B19" s="59"/>
      <c r="C19" s="59"/>
      <c r="D19" s="59"/>
      <c r="E19" s="59"/>
      <c r="F19" s="59"/>
      <c r="G19" s="59"/>
      <c r="H19" s="59"/>
      <c r="I19" s="59"/>
      <c r="J19" s="59"/>
      <c r="K19" s="59"/>
      <c r="L19" s="59"/>
      <c r="M19" s="59"/>
      <c r="N19" s="59"/>
      <c r="O19" s="59"/>
      <c r="P19" s="59"/>
      <c r="Q19" s="59"/>
      <c r="R19" s="59"/>
      <c r="S19" s="59" t="s">
        <v>57</v>
      </c>
      <c r="T19" s="18"/>
    </row>
    <row r="21" spans="2:23" ht="35.25" customHeight="1">
      <c r="J21" s="92" t="s">
        <v>5</v>
      </c>
      <c r="K21" s="92"/>
      <c r="T21" s="24"/>
      <c r="U21" s="25"/>
      <c r="V21" s="25"/>
      <c r="W21" s="14"/>
    </row>
    <row r="23" spans="2:23" s="35" customFormat="1" ht="35.25" customHeight="1">
      <c r="B23" s="99" t="s">
        <v>61</v>
      </c>
      <c r="C23" s="99"/>
      <c r="D23" s="99"/>
      <c r="E23" s="99"/>
      <c r="F23" s="100" t="e">
        <f>VLOOKUP(X3,指示書管理表!$B:$P,2,FALSE)</f>
        <v>#N/A</v>
      </c>
      <c r="G23" s="100"/>
      <c r="H23" s="100"/>
      <c r="I23" s="100"/>
      <c r="J23" s="100"/>
      <c r="K23" s="100"/>
      <c r="L23" s="76" t="s">
        <v>4</v>
      </c>
      <c r="M23" s="101" t="s">
        <v>0</v>
      </c>
      <c r="N23" s="101"/>
      <c r="O23" s="102" t="e">
        <f>VLOOKUP(X3,指示書管理表!$B:$P,3,FALSE)</f>
        <v>#N/A</v>
      </c>
      <c r="P23" s="102"/>
      <c r="Q23" s="102"/>
      <c r="R23" s="102"/>
      <c r="S23" s="102"/>
      <c r="T23" s="72"/>
      <c r="U23" s="72"/>
      <c r="V23" s="72"/>
    </row>
    <row r="24" spans="2:23" s="35" customFormat="1" ht="35.25" customHeight="1">
      <c r="B24" s="99" t="s">
        <v>3</v>
      </c>
      <c r="C24" s="99"/>
      <c r="D24" s="99"/>
      <c r="E24" s="99"/>
      <c r="F24" s="103" t="e">
        <f>VLOOKUP(X3,指示書管理表!$B:$P,15,FALSE)</f>
        <v>#N/A</v>
      </c>
      <c r="G24" s="103"/>
      <c r="H24" s="103"/>
      <c r="I24" s="103"/>
      <c r="J24" s="103"/>
      <c r="K24" s="103"/>
      <c r="L24" s="103"/>
      <c r="M24" s="103"/>
      <c r="N24" s="103"/>
      <c r="O24" s="103"/>
      <c r="P24" s="103"/>
      <c r="Q24" s="103"/>
      <c r="R24" s="98" t="s">
        <v>69</v>
      </c>
      <c r="S24" s="98"/>
      <c r="T24" s="72"/>
      <c r="U24" s="72"/>
      <c r="V24" s="72"/>
    </row>
    <row r="25" spans="2:23" s="35" customFormat="1" ht="25" customHeight="1">
      <c r="T25" s="72"/>
      <c r="U25" s="72"/>
      <c r="V25" s="72"/>
    </row>
    <row r="26" spans="2:23" s="35" customFormat="1" ht="35.25" customHeight="1">
      <c r="B26" s="99" t="s">
        <v>61</v>
      </c>
      <c r="C26" s="99"/>
      <c r="D26" s="99"/>
      <c r="E26" s="99"/>
      <c r="F26" s="100" t="e">
        <f>VLOOKUP(Z3,指示書管理表!$B:$P,2,FALSE)</f>
        <v>#N/A</v>
      </c>
      <c r="G26" s="100"/>
      <c r="H26" s="100"/>
      <c r="I26" s="100"/>
      <c r="J26" s="100"/>
      <c r="K26" s="100"/>
      <c r="L26" s="76" t="s">
        <v>4</v>
      </c>
      <c r="M26" s="101" t="s">
        <v>0</v>
      </c>
      <c r="N26" s="101"/>
      <c r="O26" s="102" t="e">
        <f>VLOOKUP(Z3,指示書管理表!$B:$P,3,FALSE)</f>
        <v>#N/A</v>
      </c>
      <c r="P26" s="102"/>
      <c r="Q26" s="102"/>
      <c r="R26" s="102"/>
      <c r="S26" s="102"/>
      <c r="T26" s="72"/>
      <c r="U26" s="72"/>
      <c r="V26" s="72"/>
    </row>
    <row r="27" spans="2:23" s="35" customFormat="1" ht="35.25" customHeight="1">
      <c r="B27" s="99" t="s">
        <v>3</v>
      </c>
      <c r="C27" s="99"/>
      <c r="D27" s="99"/>
      <c r="E27" s="99"/>
      <c r="F27" s="103" t="e">
        <f>VLOOKUP(Z3,指示書管理表!$B:$P,15,FALSE)</f>
        <v>#N/A</v>
      </c>
      <c r="G27" s="103"/>
      <c r="H27" s="103"/>
      <c r="I27" s="103"/>
      <c r="J27" s="103"/>
      <c r="K27" s="103"/>
      <c r="L27" s="103"/>
      <c r="M27" s="103"/>
      <c r="N27" s="103"/>
      <c r="O27" s="103"/>
      <c r="P27" s="103"/>
      <c r="Q27" s="103"/>
      <c r="R27" s="98" t="s">
        <v>69</v>
      </c>
      <c r="S27" s="98"/>
      <c r="T27" s="72"/>
      <c r="U27" s="72"/>
      <c r="V27" s="72"/>
    </row>
    <row r="28" spans="2:23" s="35" customFormat="1" ht="25" customHeight="1">
      <c r="B28" s="72"/>
      <c r="C28" s="72"/>
      <c r="D28" s="72"/>
      <c r="E28" s="72"/>
      <c r="F28" s="72"/>
      <c r="G28" s="72"/>
      <c r="H28" s="72"/>
      <c r="I28" s="72"/>
      <c r="J28" s="72"/>
      <c r="K28" s="72"/>
      <c r="L28" s="72"/>
      <c r="M28" s="72"/>
      <c r="N28" s="72"/>
      <c r="O28" s="72"/>
      <c r="P28" s="72"/>
      <c r="Q28" s="72"/>
      <c r="R28" s="72"/>
      <c r="S28" s="72"/>
      <c r="T28" s="72"/>
      <c r="U28" s="72"/>
      <c r="V28" s="72"/>
    </row>
    <row r="29" spans="2:23" s="35" customFormat="1" ht="35.25" customHeight="1">
      <c r="B29" s="99" t="s">
        <v>61</v>
      </c>
      <c r="C29" s="99"/>
      <c r="D29" s="99"/>
      <c r="E29" s="99"/>
      <c r="F29" s="100" t="e">
        <f>VLOOKUP(AB3,指示書管理表!$B:$P,2,FALSE)</f>
        <v>#N/A</v>
      </c>
      <c r="G29" s="100"/>
      <c r="H29" s="100"/>
      <c r="I29" s="100"/>
      <c r="J29" s="100"/>
      <c r="K29" s="100"/>
      <c r="L29" s="76" t="s">
        <v>4</v>
      </c>
      <c r="M29" s="101" t="s">
        <v>0</v>
      </c>
      <c r="N29" s="101"/>
      <c r="O29" s="102" t="e">
        <f>VLOOKUP(AB3,指示書管理表!$B:$P,3,FALSE)</f>
        <v>#N/A</v>
      </c>
      <c r="P29" s="102"/>
      <c r="Q29" s="102"/>
      <c r="R29" s="102"/>
      <c r="S29" s="102"/>
      <c r="T29" s="72"/>
      <c r="U29" s="72"/>
      <c r="V29" s="72"/>
    </row>
    <row r="30" spans="2:23" s="35" customFormat="1" ht="35.25" customHeight="1">
      <c r="B30" s="99" t="s">
        <v>3</v>
      </c>
      <c r="C30" s="99"/>
      <c r="D30" s="99"/>
      <c r="E30" s="99"/>
      <c r="F30" s="103" t="e">
        <f>VLOOKUP(AB3,指示書管理表!$B:$P,15,FALSE)</f>
        <v>#N/A</v>
      </c>
      <c r="G30" s="103"/>
      <c r="H30" s="103"/>
      <c r="I30" s="103"/>
      <c r="J30" s="103"/>
      <c r="K30" s="103"/>
      <c r="L30" s="103"/>
      <c r="M30" s="103"/>
      <c r="N30" s="103"/>
      <c r="O30" s="103"/>
      <c r="P30" s="103"/>
      <c r="Q30" s="103"/>
      <c r="R30" s="98" t="s">
        <v>69</v>
      </c>
      <c r="S30" s="98"/>
      <c r="T30" s="72"/>
      <c r="U30" s="72"/>
      <c r="V30" s="72"/>
    </row>
    <row r="31" spans="2:23" s="35" customFormat="1" ht="25" customHeight="1">
      <c r="B31" s="72"/>
      <c r="C31" s="72"/>
      <c r="D31" s="72"/>
      <c r="E31" s="72"/>
      <c r="F31" s="72"/>
      <c r="G31" s="72"/>
      <c r="H31" s="72"/>
      <c r="I31" s="72"/>
      <c r="J31" s="72"/>
      <c r="K31" s="72"/>
      <c r="L31" s="72"/>
      <c r="M31" s="72"/>
      <c r="N31" s="72"/>
      <c r="O31" s="72"/>
      <c r="P31" s="72"/>
      <c r="Q31" s="72"/>
      <c r="R31" s="72"/>
      <c r="S31" s="72"/>
      <c r="T31" s="72"/>
      <c r="U31" s="72"/>
      <c r="V31" s="72"/>
    </row>
    <row r="32" spans="2:23" s="35" customFormat="1" ht="35.25" customHeight="1">
      <c r="B32" s="99" t="s">
        <v>61</v>
      </c>
      <c r="C32" s="99"/>
      <c r="D32" s="99"/>
      <c r="E32" s="99"/>
      <c r="F32" s="100" t="e">
        <f>VLOOKUP(AD3,指示書管理表!$B:$P,2,FALSE)</f>
        <v>#N/A</v>
      </c>
      <c r="G32" s="100"/>
      <c r="H32" s="100"/>
      <c r="I32" s="100"/>
      <c r="J32" s="100"/>
      <c r="K32" s="100"/>
      <c r="L32" s="76" t="s">
        <v>4</v>
      </c>
      <c r="M32" s="101" t="s">
        <v>0</v>
      </c>
      <c r="N32" s="101"/>
      <c r="O32" s="102" t="e">
        <f>VLOOKUP(AD3,指示書管理表!$B:$P,3,FALSE)</f>
        <v>#N/A</v>
      </c>
      <c r="P32" s="102"/>
      <c r="Q32" s="102"/>
      <c r="R32" s="102"/>
      <c r="S32" s="102"/>
      <c r="T32" s="72"/>
      <c r="U32" s="72"/>
      <c r="V32" s="72"/>
    </row>
    <row r="33" spans="2:22" s="35" customFormat="1" ht="35.25" customHeight="1">
      <c r="B33" s="99" t="s">
        <v>3</v>
      </c>
      <c r="C33" s="99"/>
      <c r="D33" s="99"/>
      <c r="E33" s="99"/>
      <c r="F33" s="103" t="e">
        <f>VLOOKUP(AD3,指示書管理表!$B:$P,15,FALSE)</f>
        <v>#N/A</v>
      </c>
      <c r="G33" s="103"/>
      <c r="H33" s="103"/>
      <c r="I33" s="103"/>
      <c r="J33" s="103"/>
      <c r="K33" s="103"/>
      <c r="L33" s="103"/>
      <c r="M33" s="103"/>
      <c r="N33" s="103"/>
      <c r="O33" s="103"/>
      <c r="P33" s="103"/>
      <c r="Q33" s="103"/>
      <c r="R33" s="98" t="s">
        <v>69</v>
      </c>
      <c r="S33" s="98"/>
      <c r="T33" s="72"/>
      <c r="U33" s="72"/>
      <c r="V33" s="72"/>
    </row>
    <row r="34" spans="2:22" s="35" customFormat="1" ht="25" customHeight="1">
      <c r="B34" s="73"/>
      <c r="C34" s="73"/>
      <c r="D34" s="73"/>
      <c r="E34" s="73"/>
      <c r="F34" s="74"/>
      <c r="G34" s="74"/>
      <c r="H34" s="74"/>
      <c r="I34" s="74"/>
      <c r="J34" s="74"/>
      <c r="K34" s="74"/>
      <c r="L34" s="74"/>
      <c r="M34" s="74"/>
      <c r="N34" s="74"/>
      <c r="O34" s="74"/>
      <c r="P34" s="74"/>
      <c r="Q34" s="74"/>
      <c r="R34" s="63"/>
      <c r="S34" s="63"/>
      <c r="T34" s="72"/>
      <c r="U34" s="72"/>
      <c r="V34" s="72"/>
    </row>
    <row r="35" spans="2:22" s="35" customFormat="1" ht="36">
      <c r="B35" s="99" t="s">
        <v>61</v>
      </c>
      <c r="C35" s="99"/>
      <c r="D35" s="99"/>
      <c r="E35" s="99"/>
      <c r="F35" s="100" t="e">
        <f>VLOOKUP(AF3,指示書管理表!$B:$P,2,FALSE)</f>
        <v>#N/A</v>
      </c>
      <c r="G35" s="100"/>
      <c r="H35" s="100"/>
      <c r="I35" s="100"/>
      <c r="J35" s="100"/>
      <c r="K35" s="100"/>
      <c r="L35" s="76" t="s">
        <v>4</v>
      </c>
      <c r="M35" s="101" t="s">
        <v>0</v>
      </c>
      <c r="N35" s="101"/>
      <c r="O35" s="102" t="e">
        <f>VLOOKUP(AF3,指示書管理表!$B:$P,3,FALSE)</f>
        <v>#N/A</v>
      </c>
      <c r="P35" s="102"/>
      <c r="Q35" s="102"/>
      <c r="R35" s="102"/>
      <c r="S35" s="102"/>
      <c r="T35" s="72"/>
      <c r="U35" s="72"/>
      <c r="V35" s="72"/>
    </row>
    <row r="36" spans="2:22" s="35" customFormat="1" ht="36">
      <c r="B36" s="99" t="s">
        <v>3</v>
      </c>
      <c r="C36" s="99"/>
      <c r="D36" s="99"/>
      <c r="E36" s="99"/>
      <c r="F36" s="103" t="e">
        <f>VLOOKUP(AF3,指示書管理表!$B:$P,15,FALSE)</f>
        <v>#N/A</v>
      </c>
      <c r="G36" s="103"/>
      <c r="H36" s="103"/>
      <c r="I36" s="103"/>
      <c r="J36" s="103"/>
      <c r="K36" s="103"/>
      <c r="L36" s="103"/>
      <c r="M36" s="103"/>
      <c r="N36" s="103"/>
      <c r="O36" s="103"/>
      <c r="P36" s="103"/>
      <c r="Q36" s="103"/>
      <c r="R36" s="98" t="s">
        <v>69</v>
      </c>
      <c r="S36" s="98"/>
      <c r="T36" s="70"/>
      <c r="U36" s="70"/>
      <c r="V36" s="70"/>
    </row>
    <row r="37" spans="2:22" s="35" customFormat="1" ht="25" customHeight="1">
      <c r="B37" s="73"/>
      <c r="C37" s="73"/>
      <c r="D37" s="73"/>
      <c r="E37" s="73"/>
      <c r="F37" s="74"/>
      <c r="G37" s="74"/>
      <c r="H37" s="74"/>
      <c r="I37" s="74"/>
      <c r="J37" s="74"/>
      <c r="K37" s="74"/>
      <c r="L37" s="74"/>
      <c r="M37" s="74"/>
      <c r="N37" s="74"/>
      <c r="O37" s="74"/>
      <c r="P37" s="74"/>
      <c r="Q37" s="74"/>
      <c r="R37" s="63"/>
      <c r="S37" s="63"/>
      <c r="T37" s="70"/>
      <c r="U37" s="70"/>
      <c r="V37" s="70"/>
    </row>
    <row r="38" spans="2:22" s="35" customFormat="1" ht="25" customHeight="1"/>
    <row r="39" spans="2:22" s="35" customFormat="1" ht="25" customHeight="1">
      <c r="R39" s="92" t="s">
        <v>2</v>
      </c>
      <c r="S39" s="92"/>
    </row>
  </sheetData>
  <mergeCells count="47">
    <mergeCell ref="J21:K21"/>
    <mergeCell ref="K6:S6"/>
    <mergeCell ref="K7:S7"/>
    <mergeCell ref="K8:S8"/>
    <mergeCell ref="K9:S9"/>
    <mergeCell ref="B14:S14"/>
    <mergeCell ref="B15:S18"/>
    <mergeCell ref="R39:S39"/>
    <mergeCell ref="B26:E26"/>
    <mergeCell ref="F26:K26"/>
    <mergeCell ref="M26:N26"/>
    <mergeCell ref="O26:S26"/>
    <mergeCell ref="B27:E27"/>
    <mergeCell ref="B35:E35"/>
    <mergeCell ref="F35:K35"/>
    <mergeCell ref="M35:N35"/>
    <mergeCell ref="O35:S35"/>
    <mergeCell ref="B36:E36"/>
    <mergeCell ref="F36:Q36"/>
    <mergeCell ref="B30:E30"/>
    <mergeCell ref="F30:Q30"/>
    <mergeCell ref="R30:S30"/>
    <mergeCell ref="F27:Q27"/>
    <mergeCell ref="B24:E24"/>
    <mergeCell ref="F24:Q24"/>
    <mergeCell ref="R24:S24"/>
    <mergeCell ref="R27:S27"/>
    <mergeCell ref="B29:E29"/>
    <mergeCell ref="F29:K29"/>
    <mergeCell ref="M29:N29"/>
    <mergeCell ref="O29:S29"/>
    <mergeCell ref="O2:S2"/>
    <mergeCell ref="B3:I3"/>
    <mergeCell ref="J3:K3"/>
    <mergeCell ref="B4:I4"/>
    <mergeCell ref="R36:S36"/>
    <mergeCell ref="B23:E23"/>
    <mergeCell ref="F23:K23"/>
    <mergeCell ref="M23:N23"/>
    <mergeCell ref="O23:S23"/>
    <mergeCell ref="R33:S33"/>
    <mergeCell ref="B32:E32"/>
    <mergeCell ref="F32:K32"/>
    <mergeCell ref="M32:N32"/>
    <mergeCell ref="O32:S32"/>
    <mergeCell ref="B33:E33"/>
    <mergeCell ref="F33:Q33"/>
  </mergeCells>
  <phoneticPr fontId="2"/>
  <pageMargins left="0.39370078740157483" right="0" top="0.31496062992125984" bottom="0" header="0" footer="0"/>
  <pageSetup paperSize="9" scale="61" orientation="portrait"/>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J41"/>
  <sheetViews>
    <sheetView showZeros="0" view="pageLayout" zoomScale="60" zoomScaleNormal="60" zoomScalePageLayoutView="60" workbookViewId="0">
      <selection activeCell="X3" sqref="X3"/>
    </sheetView>
  </sheetViews>
  <sheetFormatPr baseColWidth="12" defaultColWidth="2.625" defaultRowHeight="25" customHeight="1" x14ac:dyDescent="0"/>
  <cols>
    <col min="1" max="20" width="5.625" style="17" customWidth="1"/>
    <col min="21" max="22" width="2.625" style="17" customWidth="1"/>
    <col min="23" max="23" width="2.625" style="17"/>
    <col min="24" max="24" width="10.625" style="17" customWidth="1"/>
    <col min="25" max="25" width="2.625" style="17"/>
    <col min="26" max="26" width="10.625" style="17" customWidth="1"/>
    <col min="27" max="27" width="2.625" style="17"/>
    <col min="28" max="28" width="10.625" style="17" customWidth="1"/>
    <col min="29" max="29" width="2.625" style="17"/>
    <col min="30" max="30" width="10.625" style="17" customWidth="1"/>
    <col min="31" max="31" width="2.625" style="17"/>
    <col min="32" max="32" width="10.625" style="17" customWidth="1"/>
    <col min="33" max="16384" width="2.625" style="17"/>
  </cols>
  <sheetData>
    <row r="2" spans="2:36" ht="25" customHeight="1">
      <c r="O2" s="82">
        <f ca="1">TODAY()</f>
        <v>44314</v>
      </c>
      <c r="P2" s="82"/>
      <c r="Q2" s="82"/>
      <c r="R2" s="82"/>
      <c r="S2" s="82"/>
      <c r="T2" s="21"/>
      <c r="U2" s="19"/>
      <c r="V2" s="19"/>
      <c r="X2" s="17" t="s">
        <v>45</v>
      </c>
      <c r="Z2" s="17" t="s">
        <v>46</v>
      </c>
      <c r="AB2" s="17" t="s">
        <v>47</v>
      </c>
      <c r="AD2" s="17" t="s">
        <v>46</v>
      </c>
      <c r="AF2" s="17" t="s">
        <v>46</v>
      </c>
    </row>
    <row r="3" spans="2:36" ht="50.25" customHeight="1">
      <c r="B3" s="85" t="e">
        <f>VLOOKUP(X3,指示書管理表!$B:$P,11,FALSE)</f>
        <v>#N/A</v>
      </c>
      <c r="C3" s="85"/>
      <c r="D3" s="85"/>
      <c r="E3" s="85"/>
      <c r="F3" s="85"/>
      <c r="G3" s="85"/>
      <c r="H3" s="85"/>
      <c r="I3" s="85"/>
      <c r="J3" s="86"/>
      <c r="K3" s="86"/>
      <c r="X3" s="38"/>
      <c r="Z3" s="39"/>
      <c r="AB3" s="39"/>
      <c r="AD3" s="39"/>
      <c r="AF3" s="39"/>
    </row>
    <row r="4" spans="2:36" ht="25" customHeight="1">
      <c r="B4" s="95" t="s">
        <v>58</v>
      </c>
      <c r="C4" s="95"/>
      <c r="D4" s="95"/>
      <c r="E4" s="95"/>
      <c r="F4" s="95"/>
      <c r="G4" s="95"/>
      <c r="H4" s="95"/>
      <c r="I4" s="95"/>
      <c r="J4" s="62" t="s">
        <v>59</v>
      </c>
      <c r="K4" s="22"/>
      <c r="AJ4" s="17" t="s">
        <v>7</v>
      </c>
    </row>
    <row r="5" spans="2:36">
      <c r="B5" s="61"/>
      <c r="C5" s="61"/>
      <c r="D5" s="61"/>
      <c r="E5" s="61"/>
      <c r="F5" s="61"/>
      <c r="G5" s="61"/>
      <c r="H5" s="61"/>
      <c r="I5" s="61"/>
      <c r="J5" s="60"/>
      <c r="K5" s="22"/>
    </row>
    <row r="6" spans="2:36">
      <c r="K6" s="97" t="s">
        <v>51</v>
      </c>
      <c r="L6" s="97"/>
      <c r="M6" s="97"/>
      <c r="N6" s="97"/>
      <c r="O6" s="97"/>
      <c r="P6" s="97"/>
      <c r="Q6" s="97"/>
      <c r="R6" s="97"/>
      <c r="S6" s="97"/>
      <c r="T6" s="77"/>
    </row>
    <row r="7" spans="2:36">
      <c r="K7" s="97" t="s">
        <v>52</v>
      </c>
      <c r="L7" s="97"/>
      <c r="M7" s="97"/>
      <c r="N7" s="97"/>
      <c r="O7" s="97"/>
      <c r="P7" s="97"/>
      <c r="Q7" s="97"/>
      <c r="R7" s="97"/>
      <c r="S7" s="97"/>
      <c r="T7" s="77"/>
      <c r="U7" s="18"/>
      <c r="V7" s="18"/>
    </row>
    <row r="8" spans="2:36">
      <c r="K8" s="97" t="s">
        <v>53</v>
      </c>
      <c r="L8" s="97"/>
      <c r="M8" s="97"/>
      <c r="N8" s="97"/>
      <c r="O8" s="97"/>
      <c r="P8" s="97"/>
      <c r="Q8" s="97"/>
      <c r="R8" s="97"/>
      <c r="S8" s="97"/>
      <c r="T8" s="77"/>
      <c r="U8" s="18"/>
      <c r="V8" s="18"/>
    </row>
    <row r="9" spans="2:36">
      <c r="K9" s="97" t="s">
        <v>54</v>
      </c>
      <c r="L9" s="97"/>
      <c r="M9" s="97"/>
      <c r="N9" s="97"/>
      <c r="O9" s="97"/>
      <c r="P9" s="97"/>
      <c r="Q9" s="97"/>
      <c r="R9" s="97"/>
      <c r="S9" s="97"/>
      <c r="T9" s="77"/>
    </row>
    <row r="10" spans="2:36" ht="22">
      <c r="K10" s="71"/>
      <c r="L10" s="71"/>
      <c r="M10" s="71"/>
      <c r="N10" s="71"/>
      <c r="O10" s="71"/>
      <c r="P10" s="71"/>
      <c r="Q10" s="71"/>
      <c r="R10" s="71"/>
      <c r="S10" s="71"/>
    </row>
    <row r="11" spans="2:36" ht="25" customHeight="1">
      <c r="K11" s="71"/>
      <c r="L11" s="71"/>
      <c r="M11" s="71"/>
      <c r="N11" s="71"/>
      <c r="O11" s="71"/>
      <c r="P11" s="71"/>
      <c r="Q11" s="71"/>
      <c r="R11" s="71"/>
      <c r="S11" s="71"/>
    </row>
    <row r="12" spans="2:36" ht="25" customHeight="1">
      <c r="P12" s="1"/>
    </row>
    <row r="13" spans="2:36" ht="35.25" customHeight="1">
      <c r="U13" s="23"/>
      <c r="V13" s="23"/>
    </row>
    <row r="14" spans="2:36" ht="63" customHeight="1">
      <c r="B14" s="90" t="s">
        <v>63</v>
      </c>
      <c r="C14" s="90"/>
      <c r="D14" s="90"/>
      <c r="E14" s="90"/>
      <c r="F14" s="90"/>
      <c r="G14" s="90"/>
      <c r="H14" s="90"/>
      <c r="I14" s="90"/>
      <c r="J14" s="90"/>
      <c r="K14" s="90"/>
      <c r="L14" s="90"/>
      <c r="M14" s="90"/>
      <c r="N14" s="90"/>
      <c r="O14" s="90"/>
      <c r="P14" s="90"/>
      <c r="Q14" s="90"/>
      <c r="R14" s="90"/>
      <c r="S14" s="90"/>
      <c r="T14" s="23"/>
      <c r="U14" s="18"/>
      <c r="V14" s="18"/>
    </row>
    <row r="15" spans="2:36" ht="25" customHeight="1">
      <c r="B15" s="91" t="s">
        <v>64</v>
      </c>
      <c r="C15" s="91"/>
      <c r="D15" s="91"/>
      <c r="E15" s="91"/>
      <c r="F15" s="91"/>
      <c r="G15" s="91"/>
      <c r="H15" s="91"/>
      <c r="I15" s="91"/>
      <c r="J15" s="91"/>
      <c r="K15" s="91"/>
      <c r="L15" s="91"/>
      <c r="M15" s="91"/>
      <c r="N15" s="91"/>
      <c r="O15" s="91"/>
      <c r="P15" s="91"/>
      <c r="Q15" s="91"/>
      <c r="R15" s="91"/>
      <c r="S15" s="91"/>
      <c r="T15" s="18"/>
      <c r="U15" s="18"/>
      <c r="V15" s="18"/>
    </row>
    <row r="16" spans="2:36" ht="25" customHeight="1">
      <c r="B16" s="91"/>
      <c r="C16" s="91"/>
      <c r="D16" s="91"/>
      <c r="E16" s="91"/>
      <c r="F16" s="91"/>
      <c r="G16" s="91"/>
      <c r="H16" s="91"/>
      <c r="I16" s="91"/>
      <c r="J16" s="91"/>
      <c r="K16" s="91"/>
      <c r="L16" s="91"/>
      <c r="M16" s="91"/>
      <c r="N16" s="91"/>
      <c r="O16" s="91"/>
      <c r="P16" s="91"/>
      <c r="Q16" s="91"/>
      <c r="R16" s="91"/>
      <c r="S16" s="91"/>
      <c r="T16" s="18"/>
      <c r="U16" s="18"/>
      <c r="V16" s="18"/>
    </row>
    <row r="17" spans="1:23" ht="25" customHeight="1">
      <c r="B17" s="91"/>
      <c r="C17" s="91"/>
      <c r="D17" s="91"/>
      <c r="E17" s="91"/>
      <c r="F17" s="91"/>
      <c r="G17" s="91"/>
      <c r="H17" s="91"/>
      <c r="I17" s="91"/>
      <c r="J17" s="91"/>
      <c r="K17" s="91"/>
      <c r="L17" s="91"/>
      <c r="M17" s="91"/>
      <c r="N17" s="91"/>
      <c r="O17" s="91"/>
      <c r="P17" s="91"/>
      <c r="Q17" s="91"/>
      <c r="R17" s="91"/>
      <c r="S17" s="91"/>
      <c r="T17" s="18"/>
      <c r="U17" s="18"/>
      <c r="V17" s="18"/>
    </row>
    <row r="18" spans="1:23" ht="25" customHeight="1">
      <c r="B18" s="91"/>
      <c r="C18" s="91"/>
      <c r="D18" s="91"/>
      <c r="E18" s="91"/>
      <c r="F18" s="91"/>
      <c r="G18" s="91"/>
      <c r="H18" s="91"/>
      <c r="I18" s="91"/>
      <c r="J18" s="91"/>
      <c r="K18" s="91"/>
      <c r="L18" s="91"/>
      <c r="M18" s="91"/>
      <c r="N18" s="91"/>
      <c r="O18" s="91"/>
      <c r="P18" s="91"/>
      <c r="Q18" s="91"/>
      <c r="R18" s="91"/>
      <c r="S18" s="91"/>
      <c r="T18" s="18"/>
    </row>
    <row r="19" spans="1:23" ht="25" customHeight="1">
      <c r="B19" s="59"/>
      <c r="C19" s="59"/>
      <c r="D19" s="59"/>
      <c r="E19" s="59"/>
      <c r="F19" s="59"/>
      <c r="G19" s="59"/>
      <c r="H19" s="59"/>
      <c r="I19" s="59"/>
      <c r="J19" s="59"/>
      <c r="K19" s="59"/>
      <c r="L19" s="59"/>
      <c r="M19" s="59"/>
      <c r="N19" s="59"/>
      <c r="O19" s="59"/>
      <c r="P19" s="59"/>
      <c r="Q19" s="59"/>
      <c r="R19" s="59"/>
      <c r="S19" s="59" t="s">
        <v>57</v>
      </c>
      <c r="T19" s="18"/>
    </row>
    <row r="21" spans="1:23" ht="35.25" customHeight="1">
      <c r="J21" s="92" t="s">
        <v>5</v>
      </c>
      <c r="K21" s="92"/>
      <c r="T21" s="24"/>
      <c r="U21" s="25"/>
      <c r="V21" s="25"/>
      <c r="W21" s="14"/>
    </row>
    <row r="22" spans="1:23" ht="35.25" customHeight="1">
      <c r="U22" s="3"/>
      <c r="V22" s="3"/>
    </row>
    <row r="23" spans="1:23" ht="36">
      <c r="A23" s="35"/>
      <c r="B23" s="99" t="s">
        <v>61</v>
      </c>
      <c r="C23" s="99"/>
      <c r="D23" s="99"/>
      <c r="E23" s="99"/>
      <c r="F23" s="100" t="e">
        <f>VLOOKUP(X3,指示書管理表!$B:$P,2,FALSE)</f>
        <v>#N/A</v>
      </c>
      <c r="G23" s="100"/>
      <c r="H23" s="100"/>
      <c r="I23" s="100"/>
      <c r="J23" s="100"/>
      <c r="K23" s="100"/>
      <c r="L23" s="76" t="s">
        <v>4</v>
      </c>
      <c r="M23" s="101" t="s">
        <v>0</v>
      </c>
      <c r="N23" s="101"/>
      <c r="O23" s="102" t="e">
        <f>VLOOKUP(X3,指示書管理表!$B:$P,3,FALSE)</f>
        <v>#N/A</v>
      </c>
      <c r="P23" s="102"/>
      <c r="Q23" s="102"/>
      <c r="R23" s="102"/>
      <c r="S23" s="102"/>
      <c r="T23" s="72"/>
    </row>
    <row r="24" spans="1:23" ht="36">
      <c r="A24" s="35"/>
      <c r="B24" s="99" t="s">
        <v>3</v>
      </c>
      <c r="C24" s="99"/>
      <c r="D24" s="99"/>
      <c r="E24" s="99"/>
      <c r="F24" s="103" t="e">
        <f>VLOOKUP(X3,指示書管理表!$B:$P,15,FALSE)</f>
        <v>#N/A</v>
      </c>
      <c r="G24" s="103"/>
      <c r="H24" s="103"/>
      <c r="I24" s="103"/>
      <c r="J24" s="103"/>
      <c r="K24" s="103"/>
      <c r="L24" s="103"/>
      <c r="M24" s="103"/>
      <c r="N24" s="103"/>
      <c r="O24" s="103"/>
      <c r="P24" s="103"/>
      <c r="Q24" s="103"/>
      <c r="R24" s="98" t="s">
        <v>69</v>
      </c>
      <c r="S24" s="98"/>
      <c r="T24" s="72"/>
      <c r="U24" s="2"/>
      <c r="V24" s="2"/>
    </row>
    <row r="25" spans="1:23" ht="35.25" customHeight="1">
      <c r="A25" s="35"/>
      <c r="B25" s="35"/>
      <c r="C25" s="35"/>
      <c r="D25" s="35"/>
      <c r="E25" s="35"/>
      <c r="F25" s="35"/>
      <c r="G25" s="35"/>
      <c r="H25" s="35"/>
      <c r="I25" s="35"/>
      <c r="J25" s="35"/>
      <c r="K25" s="35"/>
      <c r="L25" s="35"/>
      <c r="M25" s="35"/>
      <c r="N25" s="35"/>
      <c r="O25" s="35"/>
      <c r="P25" s="35"/>
      <c r="Q25" s="35"/>
      <c r="R25" s="35"/>
      <c r="S25" s="35"/>
      <c r="T25" s="72"/>
      <c r="U25" s="2"/>
      <c r="V25" s="2"/>
    </row>
    <row r="26" spans="1:23" ht="36">
      <c r="A26" s="35"/>
      <c r="B26" s="99" t="s">
        <v>61</v>
      </c>
      <c r="C26" s="99"/>
      <c r="D26" s="99"/>
      <c r="E26" s="99"/>
      <c r="F26" s="100" t="e">
        <f>VLOOKUP(Z3,指示書管理表!$B:$P,2,FALSE)</f>
        <v>#N/A</v>
      </c>
      <c r="G26" s="100"/>
      <c r="H26" s="100"/>
      <c r="I26" s="100"/>
      <c r="J26" s="100"/>
      <c r="K26" s="100"/>
      <c r="L26" s="76" t="s">
        <v>4</v>
      </c>
      <c r="M26" s="101" t="s">
        <v>0</v>
      </c>
      <c r="N26" s="101"/>
      <c r="O26" s="102" t="e">
        <f>VLOOKUP(Z3,指示書管理表!$B:$P,3,FALSE)</f>
        <v>#N/A</v>
      </c>
      <c r="P26" s="102"/>
      <c r="Q26" s="102"/>
      <c r="R26" s="102"/>
      <c r="S26" s="102"/>
      <c r="T26" s="72"/>
      <c r="U26" s="2"/>
      <c r="V26" s="2"/>
    </row>
    <row r="27" spans="1:23" ht="36">
      <c r="A27" s="35"/>
      <c r="B27" s="99" t="s">
        <v>3</v>
      </c>
      <c r="C27" s="99"/>
      <c r="D27" s="99"/>
      <c r="E27" s="99"/>
      <c r="F27" s="103" t="e">
        <f>VLOOKUP(Z3,指示書管理表!$B:$P,15,FALSE)</f>
        <v>#N/A</v>
      </c>
      <c r="G27" s="103"/>
      <c r="H27" s="103"/>
      <c r="I27" s="103"/>
      <c r="J27" s="103"/>
      <c r="K27" s="103"/>
      <c r="L27" s="103"/>
      <c r="M27" s="103"/>
      <c r="N27" s="103"/>
      <c r="O27" s="103"/>
      <c r="P27" s="103"/>
      <c r="Q27" s="103"/>
      <c r="R27" s="98" t="s">
        <v>69</v>
      </c>
      <c r="S27" s="98"/>
      <c r="T27" s="72"/>
      <c r="U27" s="2"/>
      <c r="V27" s="2"/>
    </row>
    <row r="28" spans="1:23" ht="35.25" customHeight="1">
      <c r="A28" s="35"/>
      <c r="B28" s="72"/>
      <c r="C28" s="72"/>
      <c r="D28" s="72"/>
      <c r="E28" s="72"/>
      <c r="F28" s="72"/>
      <c r="G28" s="72"/>
      <c r="H28" s="72"/>
      <c r="I28" s="72"/>
      <c r="J28" s="72"/>
      <c r="K28" s="72"/>
      <c r="L28" s="72"/>
      <c r="M28" s="72"/>
      <c r="N28" s="72"/>
      <c r="O28" s="72"/>
      <c r="P28" s="72"/>
      <c r="Q28" s="72"/>
      <c r="R28" s="72"/>
      <c r="S28" s="72"/>
      <c r="T28" s="72"/>
      <c r="U28" s="2"/>
      <c r="V28" s="2"/>
    </row>
    <row r="29" spans="1:23" ht="36">
      <c r="A29" s="35"/>
      <c r="B29" s="99" t="s">
        <v>61</v>
      </c>
      <c r="C29" s="99"/>
      <c r="D29" s="99"/>
      <c r="E29" s="99"/>
      <c r="F29" s="100" t="e">
        <f>VLOOKUP(AB3,指示書管理表!$B:$P,2,FALSE)</f>
        <v>#N/A</v>
      </c>
      <c r="G29" s="100"/>
      <c r="H29" s="100"/>
      <c r="I29" s="100"/>
      <c r="J29" s="100"/>
      <c r="K29" s="100"/>
      <c r="L29" s="76" t="s">
        <v>4</v>
      </c>
      <c r="M29" s="101" t="s">
        <v>0</v>
      </c>
      <c r="N29" s="101"/>
      <c r="O29" s="102" t="e">
        <f>VLOOKUP(AB3,指示書管理表!$B:$P,3,FALSE)</f>
        <v>#N/A</v>
      </c>
      <c r="P29" s="102"/>
      <c r="Q29" s="102"/>
      <c r="R29" s="102"/>
      <c r="S29" s="102"/>
      <c r="T29" s="72"/>
      <c r="U29" s="2"/>
      <c r="V29" s="2"/>
    </row>
    <row r="30" spans="1:23" ht="36">
      <c r="A30" s="35"/>
      <c r="B30" s="99" t="s">
        <v>3</v>
      </c>
      <c r="C30" s="99"/>
      <c r="D30" s="99"/>
      <c r="E30" s="99"/>
      <c r="F30" s="103" t="e">
        <f>VLOOKUP(AB3,指示書管理表!$B:$P,15,FALSE)</f>
        <v>#N/A</v>
      </c>
      <c r="G30" s="103"/>
      <c r="H30" s="103"/>
      <c r="I30" s="103"/>
      <c r="J30" s="103"/>
      <c r="K30" s="103"/>
      <c r="L30" s="103"/>
      <c r="M30" s="103"/>
      <c r="N30" s="103"/>
      <c r="O30" s="103"/>
      <c r="P30" s="103"/>
      <c r="Q30" s="103"/>
      <c r="R30" s="98" t="s">
        <v>69</v>
      </c>
      <c r="S30" s="98"/>
      <c r="T30" s="72"/>
      <c r="U30" s="2"/>
      <c r="V30" s="2"/>
    </row>
    <row r="31" spans="1:23" ht="35.25" customHeight="1">
      <c r="A31" s="35"/>
      <c r="B31" s="72"/>
      <c r="C31" s="72"/>
      <c r="D31" s="72"/>
      <c r="E31" s="72"/>
      <c r="F31" s="72"/>
      <c r="G31" s="72"/>
      <c r="H31" s="72"/>
      <c r="I31" s="72"/>
      <c r="J31" s="72"/>
      <c r="K31" s="72"/>
      <c r="L31" s="72"/>
      <c r="M31" s="72"/>
      <c r="N31" s="72"/>
      <c r="O31" s="72"/>
      <c r="P31" s="72"/>
      <c r="Q31" s="72"/>
      <c r="R31" s="72"/>
      <c r="S31" s="72"/>
      <c r="T31" s="72"/>
      <c r="U31" s="2"/>
      <c r="V31" s="2"/>
    </row>
    <row r="32" spans="1:23" ht="36">
      <c r="A32" s="35"/>
      <c r="B32" s="99" t="s">
        <v>61</v>
      </c>
      <c r="C32" s="99"/>
      <c r="D32" s="99"/>
      <c r="E32" s="99"/>
      <c r="F32" s="100" t="e">
        <f>VLOOKUP(AD3,指示書管理表!$B:$P,2,FALSE)</f>
        <v>#N/A</v>
      </c>
      <c r="G32" s="100"/>
      <c r="H32" s="100"/>
      <c r="I32" s="100"/>
      <c r="J32" s="100"/>
      <c r="K32" s="100"/>
      <c r="L32" s="76" t="s">
        <v>4</v>
      </c>
      <c r="M32" s="101" t="s">
        <v>0</v>
      </c>
      <c r="N32" s="101"/>
      <c r="O32" s="102" t="e">
        <f>VLOOKUP(AD3,指示書管理表!$B:$P,3,FALSE)</f>
        <v>#N/A</v>
      </c>
      <c r="P32" s="102"/>
      <c r="Q32" s="102"/>
      <c r="R32" s="102"/>
      <c r="S32" s="102"/>
      <c r="T32" s="72"/>
      <c r="U32" s="2"/>
      <c r="V32" s="2"/>
    </row>
    <row r="33" spans="1:22" ht="36">
      <c r="A33" s="35"/>
      <c r="B33" s="99" t="s">
        <v>3</v>
      </c>
      <c r="C33" s="99"/>
      <c r="D33" s="99"/>
      <c r="E33" s="99"/>
      <c r="F33" s="103" t="e">
        <f>VLOOKUP(AD3,指示書管理表!$B:$P,15,FALSE)</f>
        <v>#N/A</v>
      </c>
      <c r="G33" s="103"/>
      <c r="H33" s="103"/>
      <c r="I33" s="103"/>
      <c r="J33" s="103"/>
      <c r="K33" s="103"/>
      <c r="L33" s="103"/>
      <c r="M33" s="103"/>
      <c r="N33" s="103"/>
      <c r="O33" s="103"/>
      <c r="P33" s="103"/>
      <c r="Q33" s="103"/>
      <c r="R33" s="98" t="s">
        <v>69</v>
      </c>
      <c r="S33" s="98"/>
      <c r="T33" s="72"/>
      <c r="U33" s="2"/>
      <c r="V33" s="2"/>
    </row>
    <row r="34" spans="1:22" ht="35.25" customHeight="1">
      <c r="A34" s="35"/>
      <c r="B34" s="73"/>
      <c r="C34" s="73"/>
      <c r="D34" s="73"/>
      <c r="E34" s="73"/>
      <c r="F34" s="74"/>
      <c r="G34" s="74"/>
      <c r="H34" s="74"/>
      <c r="I34" s="74"/>
      <c r="J34" s="74"/>
      <c r="K34" s="74"/>
      <c r="L34" s="74"/>
      <c r="M34" s="74"/>
      <c r="N34" s="74"/>
      <c r="O34" s="74"/>
      <c r="P34" s="74"/>
      <c r="Q34" s="74"/>
      <c r="R34" s="63"/>
      <c r="S34" s="63"/>
      <c r="T34" s="72"/>
      <c r="U34" s="2"/>
      <c r="V34" s="2"/>
    </row>
    <row r="35" spans="1:22" ht="36">
      <c r="A35" s="35"/>
      <c r="B35" s="99" t="s">
        <v>61</v>
      </c>
      <c r="C35" s="99"/>
      <c r="D35" s="99"/>
      <c r="E35" s="99"/>
      <c r="F35" s="100" t="e">
        <f>VLOOKUP(AF3,指示書管理表!$B:$P,2,FALSE)</f>
        <v>#N/A</v>
      </c>
      <c r="G35" s="100"/>
      <c r="H35" s="100"/>
      <c r="I35" s="100"/>
      <c r="J35" s="100"/>
      <c r="K35" s="100"/>
      <c r="L35" s="76" t="s">
        <v>4</v>
      </c>
      <c r="M35" s="101" t="s">
        <v>0</v>
      </c>
      <c r="N35" s="101"/>
      <c r="O35" s="102" t="e">
        <f>VLOOKUP(AF3,指示書管理表!$B:$P,3,FALSE)</f>
        <v>#N/A</v>
      </c>
      <c r="P35" s="102"/>
      <c r="Q35" s="102"/>
      <c r="R35" s="102"/>
      <c r="S35" s="102"/>
      <c r="T35" s="72"/>
      <c r="U35" s="2"/>
      <c r="V35" s="2"/>
    </row>
    <row r="36" spans="1:22" ht="36">
      <c r="A36" s="35"/>
      <c r="B36" s="99" t="s">
        <v>3</v>
      </c>
      <c r="C36" s="99"/>
      <c r="D36" s="99"/>
      <c r="E36" s="99"/>
      <c r="F36" s="103" t="e">
        <f>VLOOKUP(AF3,指示書管理表!$B:$P,15,FALSE)</f>
        <v>#N/A</v>
      </c>
      <c r="G36" s="103"/>
      <c r="H36" s="103"/>
      <c r="I36" s="103"/>
      <c r="J36" s="103"/>
      <c r="K36" s="103"/>
      <c r="L36" s="103"/>
      <c r="M36" s="103"/>
      <c r="N36" s="103"/>
      <c r="O36" s="103"/>
      <c r="P36" s="103"/>
      <c r="Q36" s="103"/>
      <c r="R36" s="98" t="s">
        <v>69</v>
      </c>
      <c r="S36" s="98"/>
      <c r="T36" s="70"/>
      <c r="U36" s="2"/>
      <c r="V36" s="2"/>
    </row>
    <row r="37" spans="1:22" ht="25" customHeight="1">
      <c r="A37" s="35"/>
      <c r="B37" s="73"/>
      <c r="C37" s="73"/>
      <c r="D37" s="73"/>
      <c r="E37" s="73"/>
      <c r="F37" s="74"/>
      <c r="G37" s="74"/>
      <c r="H37" s="74"/>
      <c r="I37" s="74"/>
      <c r="J37" s="74"/>
      <c r="K37" s="74"/>
      <c r="L37" s="74"/>
      <c r="M37" s="74"/>
      <c r="N37" s="74"/>
      <c r="O37" s="74"/>
      <c r="P37" s="74"/>
      <c r="Q37" s="74"/>
      <c r="R37" s="63"/>
      <c r="S37" s="63"/>
      <c r="T37" s="70"/>
      <c r="U37" s="20"/>
      <c r="V37" s="20"/>
    </row>
    <row r="38" spans="1:22" ht="25" customHeight="1">
      <c r="A38" s="35"/>
      <c r="B38" s="35"/>
      <c r="C38" s="35"/>
      <c r="D38" s="35"/>
      <c r="E38" s="35"/>
      <c r="F38" s="35"/>
      <c r="G38" s="35"/>
      <c r="H38" s="35"/>
      <c r="I38" s="35"/>
      <c r="J38" s="35"/>
      <c r="K38" s="35"/>
      <c r="L38" s="35"/>
      <c r="M38" s="35"/>
      <c r="N38" s="35"/>
      <c r="O38" s="35"/>
      <c r="P38" s="35"/>
      <c r="Q38" s="35"/>
      <c r="R38" s="35"/>
      <c r="S38" s="35"/>
      <c r="T38" s="35"/>
      <c r="U38" s="20"/>
      <c r="V38" s="20"/>
    </row>
    <row r="39" spans="1:22" ht="25" customHeight="1">
      <c r="A39" s="35"/>
      <c r="B39" s="35"/>
      <c r="C39" s="35"/>
      <c r="D39" s="35"/>
      <c r="E39" s="35"/>
      <c r="F39" s="35"/>
      <c r="G39" s="35"/>
      <c r="H39" s="35"/>
      <c r="I39" s="35"/>
      <c r="J39" s="35"/>
      <c r="K39" s="35"/>
      <c r="L39" s="35"/>
      <c r="M39" s="35"/>
      <c r="N39" s="35"/>
      <c r="O39" s="35"/>
      <c r="P39" s="35"/>
      <c r="Q39" s="35"/>
      <c r="R39" s="92" t="s">
        <v>2</v>
      </c>
      <c r="S39" s="92"/>
      <c r="T39" s="35"/>
      <c r="U39" s="20"/>
      <c r="V39" s="20"/>
    </row>
    <row r="41" spans="1:22" ht="25" customHeight="1">
      <c r="U41" s="16"/>
      <c r="V41" s="16"/>
    </row>
  </sheetData>
  <mergeCells count="47">
    <mergeCell ref="B15:S18"/>
    <mergeCell ref="J21:K21"/>
    <mergeCell ref="B23:E23"/>
    <mergeCell ref="F23:K23"/>
    <mergeCell ref="M23:N23"/>
    <mergeCell ref="O23:S23"/>
    <mergeCell ref="B14:S14"/>
    <mergeCell ref="K7:S7"/>
    <mergeCell ref="K8:S8"/>
    <mergeCell ref="O2:S2"/>
    <mergeCell ref="B3:I3"/>
    <mergeCell ref="J3:K3"/>
    <mergeCell ref="K6:S6"/>
    <mergeCell ref="K9:S9"/>
    <mergeCell ref="B4:I4"/>
    <mergeCell ref="B24:E24"/>
    <mergeCell ref="F24:Q24"/>
    <mergeCell ref="R24:S24"/>
    <mergeCell ref="B27:E27"/>
    <mergeCell ref="B26:E26"/>
    <mergeCell ref="F26:K26"/>
    <mergeCell ref="M26:N26"/>
    <mergeCell ref="O26:S26"/>
    <mergeCell ref="F27:Q27"/>
    <mergeCell ref="R27:S27"/>
    <mergeCell ref="B30:E30"/>
    <mergeCell ref="B29:E29"/>
    <mergeCell ref="F29:K29"/>
    <mergeCell ref="M29:N29"/>
    <mergeCell ref="O29:S29"/>
    <mergeCell ref="F30:Q30"/>
    <mergeCell ref="R30:S30"/>
    <mergeCell ref="B33:E33"/>
    <mergeCell ref="B32:E32"/>
    <mergeCell ref="F32:K32"/>
    <mergeCell ref="M32:N32"/>
    <mergeCell ref="O32:S32"/>
    <mergeCell ref="F33:Q33"/>
    <mergeCell ref="R33:S33"/>
    <mergeCell ref="R39:S39"/>
    <mergeCell ref="B35:E35"/>
    <mergeCell ref="F35:K35"/>
    <mergeCell ref="M35:N35"/>
    <mergeCell ref="O35:S35"/>
    <mergeCell ref="B36:E36"/>
    <mergeCell ref="F36:Q36"/>
    <mergeCell ref="R36:S36"/>
  </mergeCells>
  <phoneticPr fontId="2"/>
  <pageMargins left="0.39370078740157483" right="0" top="0.31496062992125984" bottom="0" header="0" footer="0"/>
  <pageSetup paperSize="9" scale="60" orientation="portrait"/>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Zeros="0" zoomScale="80" zoomScaleNormal="80" zoomScalePageLayoutView="80" workbookViewId="0">
      <selection activeCell="F2" sqref="F2"/>
    </sheetView>
  </sheetViews>
  <sheetFormatPr baseColWidth="12" defaultColWidth="2.625" defaultRowHeight="25" customHeight="1" x14ac:dyDescent="0"/>
  <cols>
    <col min="1" max="5" width="5.625" style="11" customWidth="1"/>
    <col min="6" max="6" width="32.5" style="11" bestFit="1" customWidth="1"/>
    <col min="7" max="16384" width="2.625" style="11"/>
  </cols>
  <sheetData>
    <row r="1" spans="1:6" ht="25" customHeight="1">
      <c r="A1" s="55" t="s">
        <v>27</v>
      </c>
      <c r="B1" s="56" t="s">
        <v>24</v>
      </c>
      <c r="C1" s="56" t="s">
        <v>50</v>
      </c>
      <c r="D1" s="56" t="s">
        <v>1</v>
      </c>
      <c r="E1" s="57" t="s">
        <v>35</v>
      </c>
    </row>
    <row r="2" spans="1:6" ht="25" customHeight="1">
      <c r="A2" s="48" t="s">
        <v>18</v>
      </c>
      <c r="B2" s="49" t="s">
        <v>28</v>
      </c>
      <c r="C2" s="49" t="s">
        <v>33</v>
      </c>
      <c r="D2" s="49" t="s">
        <v>33</v>
      </c>
      <c r="E2" s="50">
        <v>30</v>
      </c>
      <c r="F2" s="80" t="s">
        <v>81</v>
      </c>
    </row>
    <row r="3" spans="1:6" ht="25" customHeight="1">
      <c r="A3" s="48" t="s">
        <v>12</v>
      </c>
      <c r="B3" s="49" t="s">
        <v>29</v>
      </c>
      <c r="C3" s="51" t="s">
        <v>34</v>
      </c>
      <c r="D3" s="51" t="s">
        <v>34</v>
      </c>
      <c r="E3" s="50"/>
    </row>
    <row r="4" spans="1:6" ht="25" customHeight="1">
      <c r="A4" s="48" t="s">
        <v>19</v>
      </c>
      <c r="B4" s="49"/>
      <c r="C4" s="49"/>
      <c r="D4" s="49"/>
      <c r="E4" s="50"/>
    </row>
    <row r="5" spans="1:6" ht="25" customHeight="1">
      <c r="A5" s="48" t="s">
        <v>20</v>
      </c>
      <c r="B5" s="49"/>
      <c r="C5" s="49"/>
      <c r="D5" s="49"/>
      <c r="E5" s="50"/>
    </row>
    <row r="6" spans="1:6" ht="25" customHeight="1">
      <c r="A6" s="52"/>
      <c r="B6" s="53"/>
      <c r="C6" s="53"/>
      <c r="D6" s="53"/>
      <c r="E6" s="54"/>
    </row>
  </sheetData>
  <phoneticPr fontId="2"/>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指示書管理表 (見本)</vt:lpstr>
      <vt:lpstr>指示書管理表</vt:lpstr>
      <vt:lpstr>普通</vt:lpstr>
      <vt:lpstr>精神</vt:lpstr>
      <vt:lpstr>特指</vt:lpstr>
      <vt:lpstr>点滴</vt:lpstr>
      <vt:lpstr>普通(複数）</vt:lpstr>
      <vt:lpstr>精神（複数）</vt:lpstr>
      <vt:lpstr>プルダウン</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2021-04-25T05:56:16Z</cp:lastPrinted>
  <dcterms:created xsi:type="dcterms:W3CDTF">2017-10-19T01:02:27Z</dcterms:created>
  <dcterms:modified xsi:type="dcterms:W3CDTF">2021-04-28T05:35:16Z</dcterms:modified>
  <cp:category/>
</cp:coreProperties>
</file>